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оекты\Selena info\Продажи\Клиентинг\Архитектон\Прайсы\"/>
    </mc:Choice>
  </mc:AlternateContent>
  <bookViews>
    <workbookView xWindow="0" yWindow="0" windowWidth="23040" windowHeight="9192"/>
  </bookViews>
  <sheets>
    <sheet name="ПРАЙС опт Tikkurila" sheetId="1" r:id="rId1"/>
  </sheets>
  <definedNames>
    <definedName name="bookmark0" localSheetId="0">'ПРАЙС опт Tikkurila'!#REF!</definedName>
    <definedName name="bookmark10" localSheetId="0">'ПРАЙС опт Tikkurila'!#REF!</definedName>
    <definedName name="bookmark11" localSheetId="0">'ПРАЙС опт Tikkurila'!#REF!</definedName>
    <definedName name="bookmark12" localSheetId="0">'ПРАЙС опт Tikkurila'!#REF!</definedName>
    <definedName name="bookmark7" localSheetId="0">'ПРАЙС опт Tikkurila'!$A$221</definedName>
    <definedName name="bookmark8" localSheetId="0">'ПРАЙС опт Tikkurila'!$A$233</definedName>
    <definedName name="bookmark9" localSheetId="0">'ПРАЙС опт Tikkurila'!$A$333</definedName>
    <definedName name="_xlnm.Print_Area" localSheetId="0">'ПРАЙС опт Tikkurila'!$A$1:$M$260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 s="1"/>
  <c r="J7" i="1" s="1"/>
  <c r="L7" i="1" s="1"/>
  <c r="K7" i="1"/>
  <c r="H8" i="1"/>
  <c r="I8" i="1" s="1"/>
  <c r="J8" i="1"/>
  <c r="K8" i="1"/>
  <c r="H9" i="1"/>
  <c r="I9" i="1" s="1"/>
  <c r="J9" i="1" s="1"/>
  <c r="K9" i="1"/>
  <c r="L9" i="1"/>
  <c r="H10" i="1"/>
  <c r="I10" i="1" s="1"/>
  <c r="J10" i="1"/>
  <c r="K10" i="1"/>
  <c r="H11" i="1"/>
  <c r="I11" i="1" s="1"/>
  <c r="J11" i="1" s="1"/>
  <c r="L11" i="1" s="1"/>
  <c r="K11" i="1"/>
  <c r="H12" i="1"/>
  <c r="I12" i="1" s="1"/>
  <c r="J12" i="1"/>
  <c r="K12" i="1"/>
  <c r="H13" i="1"/>
  <c r="I13" i="1" s="1"/>
  <c r="J13" i="1" s="1"/>
  <c r="K13" i="1"/>
  <c r="L13" i="1"/>
  <c r="H14" i="1"/>
  <c r="I14" i="1" s="1"/>
  <c r="J14" i="1"/>
  <c r="K14" i="1"/>
  <c r="H15" i="1"/>
  <c r="I15" i="1" s="1"/>
  <c r="J15" i="1" s="1"/>
  <c r="L15" i="1" s="1"/>
  <c r="K15" i="1"/>
  <c r="H16" i="1"/>
  <c r="I16" i="1" s="1"/>
  <c r="J16" i="1"/>
  <c r="K16" i="1"/>
  <c r="H17" i="1"/>
  <c r="I17" i="1" s="1"/>
  <c r="J17" i="1" s="1"/>
  <c r="K17" i="1"/>
  <c r="L17" i="1"/>
  <c r="H18" i="1"/>
  <c r="I18" i="1" s="1"/>
  <c r="J18" i="1"/>
  <c r="K18" i="1"/>
  <c r="H19" i="1"/>
  <c r="I19" i="1" s="1"/>
  <c r="J19" i="1" s="1"/>
  <c r="L19" i="1" s="1"/>
  <c r="K19" i="1"/>
  <c r="H20" i="1"/>
  <c r="I20" i="1" s="1"/>
  <c r="J20" i="1"/>
  <c r="K20" i="1"/>
  <c r="H21" i="1"/>
  <c r="I21" i="1" s="1"/>
  <c r="J21" i="1" s="1"/>
  <c r="K21" i="1"/>
  <c r="L21" i="1"/>
  <c r="H22" i="1"/>
  <c r="I22" i="1" s="1"/>
  <c r="J22" i="1"/>
  <c r="K22" i="1"/>
  <c r="H23" i="1"/>
  <c r="I23" i="1" s="1"/>
  <c r="J23" i="1" s="1"/>
  <c r="L23" i="1" s="1"/>
  <c r="K23" i="1"/>
  <c r="H24" i="1"/>
  <c r="I24" i="1" s="1"/>
  <c r="J24" i="1"/>
  <c r="K24" i="1"/>
  <c r="H25" i="1"/>
  <c r="I25" i="1" s="1"/>
  <c r="J25" i="1" s="1"/>
  <c r="K25" i="1"/>
  <c r="L25" i="1"/>
  <c r="H26" i="1"/>
  <c r="I26" i="1" s="1"/>
  <c r="J26" i="1"/>
  <c r="K26" i="1"/>
  <c r="H27" i="1"/>
  <c r="I27" i="1" s="1"/>
  <c r="J27" i="1" s="1"/>
  <c r="L27" i="1" s="1"/>
  <c r="K27" i="1"/>
  <c r="H28" i="1"/>
  <c r="I28" i="1" s="1"/>
  <c r="J28" i="1"/>
  <c r="K28" i="1"/>
  <c r="H29" i="1"/>
  <c r="I29" i="1" s="1"/>
  <c r="J29" i="1" s="1"/>
  <c r="K29" i="1"/>
  <c r="L29" i="1"/>
  <c r="H30" i="1"/>
  <c r="I30" i="1" s="1"/>
  <c r="J30" i="1"/>
  <c r="K30" i="1"/>
  <c r="H31" i="1"/>
  <c r="I31" i="1" s="1"/>
  <c r="J31" i="1" s="1"/>
  <c r="L31" i="1" s="1"/>
  <c r="K31" i="1"/>
  <c r="H32" i="1"/>
  <c r="I32" i="1" s="1"/>
  <c r="J32" i="1"/>
  <c r="K32" i="1"/>
  <c r="H33" i="1"/>
  <c r="I33" i="1" s="1"/>
  <c r="J33" i="1" s="1"/>
  <c r="K33" i="1"/>
  <c r="L33" i="1"/>
  <c r="H34" i="1"/>
  <c r="I34" i="1" s="1"/>
  <c r="J34" i="1"/>
  <c r="K34" i="1"/>
  <c r="H35" i="1"/>
  <c r="I35" i="1" s="1"/>
  <c r="J35" i="1" s="1"/>
  <c r="L35" i="1" s="1"/>
  <c r="K35" i="1"/>
  <c r="H36" i="1"/>
  <c r="I36" i="1" s="1"/>
  <c r="J36" i="1"/>
  <c r="K36" i="1"/>
  <c r="H37" i="1"/>
  <c r="I37" i="1" s="1"/>
  <c r="J37" i="1" s="1"/>
  <c r="K37" i="1"/>
  <c r="L37" i="1"/>
  <c r="H38" i="1"/>
  <c r="I38" i="1" s="1"/>
  <c r="J38" i="1"/>
  <c r="K38" i="1"/>
  <c r="H39" i="1"/>
  <c r="I39" i="1" s="1"/>
  <c r="J39" i="1" s="1"/>
  <c r="L39" i="1" s="1"/>
  <c r="K39" i="1"/>
  <c r="H40" i="1"/>
  <c r="I40" i="1" s="1"/>
  <c r="J40" i="1"/>
  <c r="K40" i="1"/>
  <c r="H41" i="1"/>
  <c r="I41" i="1" s="1"/>
  <c r="J41" i="1" s="1"/>
  <c r="K41" i="1"/>
  <c r="L41" i="1"/>
  <c r="H42" i="1"/>
  <c r="I42" i="1" s="1"/>
  <c r="J42" i="1"/>
  <c r="K42" i="1"/>
  <c r="H43" i="1"/>
  <c r="I43" i="1" s="1"/>
  <c r="J43" i="1" s="1"/>
  <c r="L43" i="1" s="1"/>
  <c r="K43" i="1"/>
  <c r="H44" i="1"/>
  <c r="I44" i="1" s="1"/>
  <c r="J44" i="1"/>
  <c r="K44" i="1"/>
  <c r="H45" i="1"/>
  <c r="I45" i="1" s="1"/>
  <c r="J45" i="1" s="1"/>
  <c r="K45" i="1"/>
  <c r="L45" i="1"/>
  <c r="H46" i="1"/>
  <c r="I46" i="1" s="1"/>
  <c r="J46" i="1"/>
  <c r="K46" i="1"/>
  <c r="H47" i="1"/>
  <c r="I47" i="1" s="1"/>
  <c r="J47" i="1" s="1"/>
  <c r="L47" i="1" s="1"/>
  <c r="K47" i="1"/>
  <c r="H48" i="1"/>
  <c r="I48" i="1" s="1"/>
  <c r="J48" i="1"/>
  <c r="K48" i="1"/>
  <c r="H50" i="1"/>
  <c r="I50" i="1" s="1"/>
  <c r="J50" i="1" s="1"/>
  <c r="K50" i="1"/>
  <c r="L50" i="1"/>
  <c r="H51" i="1"/>
  <c r="I51" i="1" s="1"/>
  <c r="J51" i="1"/>
  <c r="K51" i="1"/>
  <c r="H52" i="1"/>
  <c r="I52" i="1" s="1"/>
  <c r="J52" i="1" s="1"/>
  <c r="L52" i="1" s="1"/>
  <c r="K52" i="1"/>
  <c r="H53" i="1"/>
  <c r="I53" i="1" s="1"/>
  <c r="J53" i="1"/>
  <c r="K53" i="1"/>
  <c r="H54" i="1"/>
  <c r="I54" i="1" s="1"/>
  <c r="J54" i="1" s="1"/>
  <c r="K54" i="1"/>
  <c r="L54" i="1"/>
  <c r="H55" i="1"/>
  <c r="I55" i="1" s="1"/>
  <c r="J55" i="1"/>
  <c r="K55" i="1"/>
  <c r="H56" i="1"/>
  <c r="I56" i="1" s="1"/>
  <c r="J56" i="1" s="1"/>
  <c r="L56" i="1" s="1"/>
  <c r="K56" i="1"/>
  <c r="H57" i="1"/>
  <c r="I57" i="1" s="1"/>
  <c r="J57" i="1"/>
  <c r="K57" i="1"/>
  <c r="H58" i="1"/>
  <c r="I58" i="1" s="1"/>
  <c r="J58" i="1" s="1"/>
  <c r="K58" i="1"/>
  <c r="L58" i="1"/>
  <c r="H60" i="1"/>
  <c r="I60" i="1" s="1"/>
  <c r="J60" i="1"/>
  <c r="K60" i="1"/>
  <c r="H61" i="1"/>
  <c r="I61" i="1" s="1"/>
  <c r="J61" i="1" s="1"/>
  <c r="L61" i="1" s="1"/>
  <c r="K61" i="1"/>
  <c r="H62" i="1"/>
  <c r="I62" i="1" s="1"/>
  <c r="J62" i="1"/>
  <c r="K62" i="1"/>
  <c r="H63" i="1"/>
  <c r="I63" i="1" s="1"/>
  <c r="J63" i="1" s="1"/>
  <c r="K63" i="1"/>
  <c r="L63" i="1"/>
  <c r="H64" i="1"/>
  <c r="I64" i="1" s="1"/>
  <c r="J64" i="1"/>
  <c r="K64" i="1"/>
  <c r="H65" i="1"/>
  <c r="I65" i="1" s="1"/>
  <c r="J65" i="1" s="1"/>
  <c r="L65" i="1" s="1"/>
  <c r="K65" i="1"/>
  <c r="H66" i="1"/>
  <c r="I66" i="1" s="1"/>
  <c r="J66" i="1"/>
  <c r="K66" i="1"/>
  <c r="H67" i="1"/>
  <c r="I67" i="1" s="1"/>
  <c r="J67" i="1" s="1"/>
  <c r="K67" i="1"/>
  <c r="L67" i="1"/>
  <c r="H68" i="1"/>
  <c r="I68" i="1" s="1"/>
  <c r="J68" i="1"/>
  <c r="K68" i="1"/>
  <c r="H69" i="1"/>
  <c r="I69" i="1" s="1"/>
  <c r="J69" i="1" s="1"/>
  <c r="L69" i="1" s="1"/>
  <c r="K69" i="1"/>
  <c r="H70" i="1"/>
  <c r="I70" i="1" s="1"/>
  <c r="J70" i="1"/>
  <c r="K70" i="1"/>
  <c r="H71" i="1"/>
  <c r="I71" i="1" s="1"/>
  <c r="J71" i="1" s="1"/>
  <c r="K71" i="1"/>
  <c r="L71" i="1"/>
  <c r="H72" i="1"/>
  <c r="I72" i="1" s="1"/>
  <c r="J72" i="1"/>
  <c r="K72" i="1"/>
  <c r="H73" i="1"/>
  <c r="I73" i="1" s="1"/>
  <c r="J73" i="1" s="1"/>
  <c r="L73" i="1" s="1"/>
  <c r="K73" i="1"/>
  <c r="H74" i="1"/>
  <c r="I74" i="1" s="1"/>
  <c r="J74" i="1"/>
  <c r="K74" i="1"/>
  <c r="H75" i="1"/>
  <c r="I75" i="1" s="1"/>
  <c r="J75" i="1" s="1"/>
  <c r="K75" i="1"/>
  <c r="L75" i="1"/>
  <c r="H76" i="1"/>
  <c r="I76" i="1" s="1"/>
  <c r="J76" i="1"/>
  <c r="K76" i="1"/>
  <c r="H77" i="1"/>
  <c r="I77" i="1" s="1"/>
  <c r="J77" i="1" s="1"/>
  <c r="L77" i="1" s="1"/>
  <c r="K77" i="1"/>
  <c r="H78" i="1"/>
  <c r="I78" i="1" s="1"/>
  <c r="J78" i="1"/>
  <c r="K78" i="1"/>
  <c r="H79" i="1"/>
  <c r="I79" i="1" s="1"/>
  <c r="J79" i="1" s="1"/>
  <c r="K79" i="1"/>
  <c r="L79" i="1"/>
  <c r="H80" i="1"/>
  <c r="I80" i="1" s="1"/>
  <c r="J80" i="1"/>
  <c r="K80" i="1"/>
  <c r="H81" i="1"/>
  <c r="I81" i="1" s="1"/>
  <c r="J81" i="1" s="1"/>
  <c r="L81" i="1" s="1"/>
  <c r="K81" i="1"/>
  <c r="H82" i="1"/>
  <c r="I82" i="1" s="1"/>
  <c r="J82" i="1"/>
  <c r="K82" i="1"/>
  <c r="H83" i="1"/>
  <c r="I83" i="1" s="1"/>
  <c r="J83" i="1" s="1"/>
  <c r="K83" i="1"/>
  <c r="L83" i="1"/>
  <c r="H84" i="1"/>
  <c r="I84" i="1" s="1"/>
  <c r="J84" i="1"/>
  <c r="K84" i="1"/>
  <c r="H85" i="1"/>
  <c r="I85" i="1" s="1"/>
  <c r="J85" i="1" s="1"/>
  <c r="L85" i="1" s="1"/>
  <c r="K85" i="1"/>
  <c r="H86" i="1"/>
  <c r="I86" i="1" s="1"/>
  <c r="J86" i="1"/>
  <c r="K86" i="1"/>
  <c r="H87" i="1"/>
  <c r="I87" i="1"/>
  <c r="J87" i="1" s="1"/>
  <c r="L87" i="1" s="1"/>
  <c r="K87" i="1"/>
  <c r="H88" i="1"/>
  <c r="I88" i="1" s="1"/>
  <c r="J88" i="1"/>
  <c r="K88" i="1"/>
  <c r="L88" i="1"/>
  <c r="H89" i="1"/>
  <c r="I89" i="1"/>
  <c r="J89" i="1" s="1"/>
  <c r="K89" i="1"/>
  <c r="H90" i="1"/>
  <c r="I90" i="1" s="1"/>
  <c r="J90" i="1"/>
  <c r="K90" i="1"/>
  <c r="H91" i="1"/>
  <c r="I91" i="1"/>
  <c r="J91" i="1" s="1"/>
  <c r="L91" i="1" s="1"/>
  <c r="M91" i="1" s="1"/>
  <c r="K91" i="1"/>
  <c r="H92" i="1"/>
  <c r="I92" i="1" s="1"/>
  <c r="J92" i="1"/>
  <c r="K92" i="1"/>
  <c r="L92" i="1"/>
  <c r="H93" i="1"/>
  <c r="I93" i="1"/>
  <c r="J93" i="1" s="1"/>
  <c r="K93" i="1"/>
  <c r="H94" i="1"/>
  <c r="I94" i="1" s="1"/>
  <c r="J94" i="1"/>
  <c r="K94" i="1"/>
  <c r="H95" i="1"/>
  <c r="I95" i="1" s="1"/>
  <c r="J95" i="1" s="1"/>
  <c r="K95" i="1"/>
  <c r="H96" i="1"/>
  <c r="I96" i="1" s="1"/>
  <c r="J96" i="1" s="1"/>
  <c r="K96" i="1"/>
  <c r="H97" i="1"/>
  <c r="I97" i="1" s="1"/>
  <c r="J97" i="1" s="1"/>
  <c r="K97" i="1"/>
  <c r="L97" i="1"/>
  <c r="H98" i="1"/>
  <c r="I98" i="1" s="1"/>
  <c r="J98" i="1" s="1"/>
  <c r="K98" i="1"/>
  <c r="H99" i="1"/>
  <c r="I99" i="1" s="1"/>
  <c r="J99" i="1" s="1"/>
  <c r="K99" i="1"/>
  <c r="H100" i="1"/>
  <c r="I100" i="1" s="1"/>
  <c r="J100" i="1" s="1"/>
  <c r="K100" i="1"/>
  <c r="H101" i="1"/>
  <c r="I101" i="1" s="1"/>
  <c r="J101" i="1" s="1"/>
  <c r="K101" i="1"/>
  <c r="L101" i="1"/>
  <c r="H102" i="1"/>
  <c r="I102" i="1" s="1"/>
  <c r="J102" i="1" s="1"/>
  <c r="K102" i="1"/>
  <c r="H103" i="1"/>
  <c r="I103" i="1" s="1"/>
  <c r="J103" i="1" s="1"/>
  <c r="K103" i="1"/>
  <c r="H104" i="1"/>
  <c r="I104" i="1" s="1"/>
  <c r="J104" i="1"/>
  <c r="K104" i="1"/>
  <c r="H105" i="1"/>
  <c r="I105" i="1" s="1"/>
  <c r="J105" i="1" s="1"/>
  <c r="K105" i="1"/>
  <c r="L105" i="1"/>
  <c r="H106" i="1"/>
  <c r="I106" i="1" s="1"/>
  <c r="J106" i="1" s="1"/>
  <c r="K106" i="1"/>
  <c r="H108" i="1"/>
  <c r="I108" i="1" s="1"/>
  <c r="J108" i="1" s="1"/>
  <c r="K108" i="1"/>
  <c r="H109" i="1"/>
  <c r="I109" i="1" s="1"/>
  <c r="J109" i="1"/>
  <c r="K109" i="1"/>
  <c r="H110" i="1"/>
  <c r="I110" i="1" s="1"/>
  <c r="J110" i="1" s="1"/>
  <c r="K110" i="1"/>
  <c r="L110" i="1"/>
  <c r="H111" i="1"/>
  <c r="I111" i="1" s="1"/>
  <c r="J111" i="1"/>
  <c r="K111" i="1"/>
  <c r="H112" i="1"/>
  <c r="I112" i="1" s="1"/>
  <c r="J112" i="1" s="1"/>
  <c r="K112" i="1"/>
  <c r="H113" i="1"/>
  <c r="I113" i="1" s="1"/>
  <c r="J113" i="1"/>
  <c r="K113" i="1"/>
  <c r="H114" i="1"/>
  <c r="I114" i="1" s="1"/>
  <c r="J114" i="1" s="1"/>
  <c r="K114" i="1"/>
  <c r="L114" i="1"/>
  <c r="H115" i="1"/>
  <c r="I115" i="1" s="1"/>
  <c r="J115" i="1"/>
  <c r="K115" i="1"/>
  <c r="H116" i="1"/>
  <c r="I116" i="1" s="1"/>
  <c r="J116" i="1" s="1"/>
  <c r="K116" i="1"/>
  <c r="H117" i="1"/>
  <c r="I117" i="1" s="1"/>
  <c r="J117" i="1"/>
  <c r="K117" i="1"/>
  <c r="H118" i="1"/>
  <c r="I118" i="1" s="1"/>
  <c r="J118" i="1"/>
  <c r="K118" i="1"/>
  <c r="H119" i="1"/>
  <c r="I119" i="1" s="1"/>
  <c r="J119" i="1"/>
  <c r="K119" i="1"/>
  <c r="H120" i="1"/>
  <c r="I120" i="1" s="1"/>
  <c r="J120" i="1"/>
  <c r="K120" i="1"/>
  <c r="H121" i="1"/>
  <c r="I121" i="1" s="1"/>
  <c r="J121" i="1"/>
  <c r="K121" i="1"/>
  <c r="H123" i="1"/>
  <c r="I123" i="1" s="1"/>
  <c r="J123" i="1"/>
  <c r="K123" i="1"/>
  <c r="H124" i="1"/>
  <c r="I124" i="1" s="1"/>
  <c r="J124" i="1"/>
  <c r="K124" i="1"/>
  <c r="H125" i="1"/>
  <c r="I125" i="1" s="1"/>
  <c r="J125" i="1"/>
  <c r="K125" i="1"/>
  <c r="H126" i="1"/>
  <c r="I126" i="1" s="1"/>
  <c r="J126" i="1" s="1"/>
  <c r="K126" i="1"/>
  <c r="H127" i="1"/>
  <c r="I127" i="1" s="1"/>
  <c r="J127" i="1" s="1"/>
  <c r="K127" i="1"/>
  <c r="H128" i="1"/>
  <c r="I128" i="1" s="1"/>
  <c r="J128" i="1" s="1"/>
  <c r="K128" i="1"/>
  <c r="H129" i="1"/>
  <c r="I129" i="1" s="1"/>
  <c r="J129" i="1" s="1"/>
  <c r="K129" i="1"/>
  <c r="H130" i="1"/>
  <c r="I130" i="1" s="1"/>
  <c r="J130" i="1" s="1"/>
  <c r="K130" i="1"/>
  <c r="H131" i="1"/>
  <c r="I131" i="1" s="1"/>
  <c r="J131" i="1" s="1"/>
  <c r="K131" i="1"/>
  <c r="H132" i="1"/>
  <c r="I132" i="1" s="1"/>
  <c r="J132" i="1" s="1"/>
  <c r="K132" i="1"/>
  <c r="H133" i="1"/>
  <c r="I133" i="1" s="1"/>
  <c r="J133" i="1" s="1"/>
  <c r="K133" i="1"/>
  <c r="H134" i="1"/>
  <c r="I134" i="1" s="1"/>
  <c r="J134" i="1" s="1"/>
  <c r="K134" i="1"/>
  <c r="H135" i="1"/>
  <c r="I135" i="1" s="1"/>
  <c r="J135" i="1" s="1"/>
  <c r="K135" i="1"/>
  <c r="H136" i="1"/>
  <c r="I136" i="1" s="1"/>
  <c r="J136" i="1" s="1"/>
  <c r="K136" i="1"/>
  <c r="H137" i="1"/>
  <c r="I137" i="1" s="1"/>
  <c r="J137" i="1" s="1"/>
  <c r="K137" i="1"/>
  <c r="H138" i="1"/>
  <c r="I138" i="1" s="1"/>
  <c r="J138" i="1" s="1"/>
  <c r="K138" i="1"/>
  <c r="H139" i="1"/>
  <c r="I139" i="1" s="1"/>
  <c r="J139" i="1" s="1"/>
  <c r="K139" i="1"/>
  <c r="H140" i="1"/>
  <c r="I140" i="1" s="1"/>
  <c r="J140" i="1" s="1"/>
  <c r="K140" i="1"/>
  <c r="H141" i="1"/>
  <c r="I141" i="1" s="1"/>
  <c r="J141" i="1" s="1"/>
  <c r="K141" i="1"/>
  <c r="H142" i="1"/>
  <c r="I142" i="1" s="1"/>
  <c r="J142" i="1" s="1"/>
  <c r="K142" i="1"/>
  <c r="H143" i="1"/>
  <c r="I143" i="1" s="1"/>
  <c r="J143" i="1" s="1"/>
  <c r="K143" i="1"/>
  <c r="H144" i="1"/>
  <c r="I144" i="1" s="1"/>
  <c r="J144" i="1" s="1"/>
  <c r="K144" i="1"/>
  <c r="H145" i="1"/>
  <c r="I145" i="1" s="1"/>
  <c r="J145" i="1" s="1"/>
  <c r="K145" i="1"/>
  <c r="H146" i="1"/>
  <c r="I146" i="1" s="1"/>
  <c r="J146" i="1" s="1"/>
  <c r="K146" i="1"/>
  <c r="H147" i="1"/>
  <c r="I147" i="1" s="1"/>
  <c r="J147" i="1" s="1"/>
  <c r="K147" i="1"/>
  <c r="H148" i="1"/>
  <c r="I148" i="1" s="1"/>
  <c r="J148" i="1" s="1"/>
  <c r="K148" i="1"/>
  <c r="H149" i="1"/>
  <c r="I149" i="1" s="1"/>
  <c r="J149" i="1" s="1"/>
  <c r="K149" i="1"/>
  <c r="H150" i="1"/>
  <c r="I150" i="1" s="1"/>
  <c r="J150" i="1" s="1"/>
  <c r="K150" i="1"/>
  <c r="H151" i="1"/>
  <c r="I151" i="1" s="1"/>
  <c r="J151" i="1" s="1"/>
  <c r="K151" i="1"/>
  <c r="H152" i="1"/>
  <c r="I152" i="1" s="1"/>
  <c r="J152" i="1" s="1"/>
  <c r="K152" i="1"/>
  <c r="H153" i="1"/>
  <c r="I153" i="1" s="1"/>
  <c r="J153" i="1" s="1"/>
  <c r="K153" i="1"/>
  <c r="H154" i="1"/>
  <c r="I154" i="1" s="1"/>
  <c r="J154" i="1" s="1"/>
  <c r="K154" i="1"/>
  <c r="H155" i="1"/>
  <c r="I155" i="1" s="1"/>
  <c r="J155" i="1" s="1"/>
  <c r="K155" i="1"/>
  <c r="H156" i="1"/>
  <c r="I156" i="1" s="1"/>
  <c r="J156" i="1" s="1"/>
  <c r="K156" i="1"/>
  <c r="H157" i="1"/>
  <c r="I157" i="1" s="1"/>
  <c r="J157" i="1" s="1"/>
  <c r="K157" i="1"/>
  <c r="H158" i="1"/>
  <c r="I158" i="1" s="1"/>
  <c r="J158" i="1" s="1"/>
  <c r="K158" i="1"/>
  <c r="H159" i="1"/>
  <c r="I159" i="1" s="1"/>
  <c r="J159" i="1" s="1"/>
  <c r="K159" i="1"/>
  <c r="H160" i="1"/>
  <c r="I160" i="1" s="1"/>
  <c r="J160" i="1" s="1"/>
  <c r="K160" i="1"/>
  <c r="H162" i="1"/>
  <c r="I162" i="1" s="1"/>
  <c r="J162" i="1" s="1"/>
  <c r="K162" i="1"/>
  <c r="H163" i="1"/>
  <c r="I163" i="1" s="1"/>
  <c r="J163" i="1" s="1"/>
  <c r="K163" i="1"/>
  <c r="H164" i="1"/>
  <c r="I164" i="1" s="1"/>
  <c r="J164" i="1" s="1"/>
  <c r="K164" i="1"/>
  <c r="H165" i="1"/>
  <c r="I165" i="1" s="1"/>
  <c r="J165" i="1" s="1"/>
  <c r="K165" i="1"/>
  <c r="H166" i="1"/>
  <c r="I166" i="1" s="1"/>
  <c r="J166" i="1" s="1"/>
  <c r="K166" i="1"/>
  <c r="H167" i="1"/>
  <c r="I167" i="1" s="1"/>
  <c r="J167" i="1" s="1"/>
  <c r="K167" i="1"/>
  <c r="H168" i="1"/>
  <c r="I168" i="1" s="1"/>
  <c r="J168" i="1" s="1"/>
  <c r="K168" i="1"/>
  <c r="H169" i="1"/>
  <c r="I169" i="1" s="1"/>
  <c r="J169" i="1" s="1"/>
  <c r="K169" i="1"/>
  <c r="H170" i="1"/>
  <c r="I170" i="1" s="1"/>
  <c r="J170" i="1" s="1"/>
  <c r="K170" i="1"/>
  <c r="H171" i="1"/>
  <c r="I171" i="1" s="1"/>
  <c r="J171" i="1" s="1"/>
  <c r="K171" i="1"/>
  <c r="H172" i="1"/>
  <c r="I172" i="1" s="1"/>
  <c r="J172" i="1" s="1"/>
  <c r="K172" i="1"/>
  <c r="H173" i="1"/>
  <c r="I173" i="1" s="1"/>
  <c r="J173" i="1" s="1"/>
  <c r="K173" i="1"/>
  <c r="H174" i="1"/>
  <c r="I174" i="1" s="1"/>
  <c r="J174" i="1" s="1"/>
  <c r="K174" i="1"/>
  <c r="H175" i="1"/>
  <c r="I175" i="1" s="1"/>
  <c r="J175" i="1" s="1"/>
  <c r="K175" i="1"/>
  <c r="H176" i="1"/>
  <c r="I176" i="1" s="1"/>
  <c r="J176" i="1" s="1"/>
  <c r="K176" i="1"/>
  <c r="H177" i="1"/>
  <c r="I177" i="1" s="1"/>
  <c r="J177" i="1" s="1"/>
  <c r="K177" i="1"/>
  <c r="H178" i="1"/>
  <c r="I178" i="1" s="1"/>
  <c r="J178" i="1" s="1"/>
  <c r="L178" i="1" s="1"/>
  <c r="M178" i="1" s="1"/>
  <c r="K178" i="1"/>
  <c r="H179" i="1"/>
  <c r="I179" i="1" s="1"/>
  <c r="J179" i="1" s="1"/>
  <c r="K179" i="1"/>
  <c r="L179" i="1"/>
  <c r="H180" i="1"/>
  <c r="I180" i="1"/>
  <c r="J180" i="1"/>
  <c r="K180" i="1"/>
  <c r="H181" i="1"/>
  <c r="I181" i="1" s="1"/>
  <c r="J181" i="1" s="1"/>
  <c r="L181" i="1" s="1"/>
  <c r="K181" i="1"/>
  <c r="H182" i="1"/>
  <c r="I182" i="1"/>
  <c r="J182" i="1"/>
  <c r="K182" i="1"/>
  <c r="H183" i="1"/>
  <c r="I183" i="1" s="1"/>
  <c r="J183" i="1" s="1"/>
  <c r="K183" i="1"/>
  <c r="H184" i="1"/>
  <c r="I184" i="1"/>
  <c r="J184" i="1"/>
  <c r="K184" i="1"/>
  <c r="H185" i="1"/>
  <c r="I185" i="1" s="1"/>
  <c r="J185" i="1" s="1"/>
  <c r="K185" i="1"/>
  <c r="H186" i="1"/>
  <c r="I186" i="1"/>
  <c r="J186" i="1"/>
  <c r="K186" i="1"/>
  <c r="H187" i="1"/>
  <c r="I187" i="1" s="1"/>
  <c r="J187" i="1" s="1"/>
  <c r="K187" i="1"/>
  <c r="L187" i="1"/>
  <c r="H188" i="1"/>
  <c r="I188" i="1"/>
  <c r="J188" i="1"/>
  <c r="K188" i="1"/>
  <c r="H189" i="1"/>
  <c r="I189" i="1" s="1"/>
  <c r="J189" i="1" s="1"/>
  <c r="L189" i="1" s="1"/>
  <c r="K189" i="1"/>
  <c r="H190" i="1"/>
  <c r="I190" i="1"/>
  <c r="J190" i="1"/>
  <c r="K190" i="1"/>
  <c r="H191" i="1"/>
  <c r="I191" i="1" s="1"/>
  <c r="J191" i="1" s="1"/>
  <c r="K191" i="1"/>
  <c r="H192" i="1"/>
  <c r="I192" i="1"/>
  <c r="J192" i="1"/>
  <c r="K192" i="1"/>
  <c r="H193" i="1"/>
  <c r="I193" i="1" s="1"/>
  <c r="J193" i="1" s="1"/>
  <c r="K193" i="1"/>
  <c r="H194" i="1"/>
  <c r="I194" i="1"/>
  <c r="J194" i="1"/>
  <c r="K194" i="1"/>
  <c r="H195" i="1"/>
  <c r="I195" i="1" s="1"/>
  <c r="J195" i="1" s="1"/>
  <c r="K195" i="1"/>
  <c r="L195" i="1"/>
  <c r="M195" i="1"/>
  <c r="H196" i="1"/>
  <c r="I196" i="1"/>
  <c r="J196" i="1"/>
  <c r="K196" i="1"/>
  <c r="H197" i="1"/>
  <c r="I197" i="1"/>
  <c r="J197" i="1" s="1"/>
  <c r="K197" i="1"/>
  <c r="H198" i="1"/>
  <c r="I198" i="1"/>
  <c r="J198" i="1"/>
  <c r="L198" i="1" s="1"/>
  <c r="M198" i="1" s="1"/>
  <c r="K198" i="1"/>
  <c r="H199" i="1"/>
  <c r="I199" i="1"/>
  <c r="J199" i="1" s="1"/>
  <c r="L199" i="1" s="1"/>
  <c r="K199" i="1"/>
  <c r="H200" i="1"/>
  <c r="I200" i="1"/>
  <c r="J200" i="1"/>
  <c r="L200" i="1" s="1"/>
  <c r="M200" i="1" s="1"/>
  <c r="K200" i="1"/>
  <c r="H201" i="1"/>
  <c r="I201" i="1"/>
  <c r="J201" i="1" s="1"/>
  <c r="L201" i="1" s="1"/>
  <c r="K201" i="1"/>
  <c r="H202" i="1"/>
  <c r="I202" i="1"/>
  <c r="J202" i="1"/>
  <c r="L202" i="1" s="1"/>
  <c r="M202" i="1" s="1"/>
  <c r="K202" i="1"/>
  <c r="H203" i="1"/>
  <c r="I203" i="1"/>
  <c r="J203" i="1" s="1"/>
  <c r="L203" i="1" s="1"/>
  <c r="K203" i="1"/>
  <c r="H205" i="1"/>
  <c r="I205" i="1"/>
  <c r="J205" i="1"/>
  <c r="L205" i="1" s="1"/>
  <c r="M205" i="1" s="1"/>
  <c r="K205" i="1"/>
  <c r="H206" i="1"/>
  <c r="I206" i="1"/>
  <c r="J206" i="1" s="1"/>
  <c r="L206" i="1" s="1"/>
  <c r="K206" i="1"/>
  <c r="H207" i="1"/>
  <c r="I207" i="1"/>
  <c r="J207" i="1"/>
  <c r="L207" i="1" s="1"/>
  <c r="M207" i="1" s="1"/>
  <c r="K207" i="1"/>
  <c r="H208" i="1"/>
  <c r="I208" i="1"/>
  <c r="J208" i="1" s="1"/>
  <c r="L208" i="1" s="1"/>
  <c r="K208" i="1"/>
  <c r="H209" i="1"/>
  <c r="I209" i="1"/>
  <c r="J209" i="1"/>
  <c r="L209" i="1" s="1"/>
  <c r="M209" i="1" s="1"/>
  <c r="K209" i="1"/>
  <c r="H210" i="1"/>
  <c r="I210" i="1"/>
  <c r="J210" i="1" s="1"/>
  <c r="L210" i="1" s="1"/>
  <c r="K210" i="1"/>
  <c r="H211" i="1"/>
  <c r="I211" i="1"/>
  <c r="J211" i="1"/>
  <c r="L211" i="1" s="1"/>
  <c r="M211" i="1" s="1"/>
  <c r="K211" i="1"/>
  <c r="H212" i="1"/>
  <c r="I212" i="1"/>
  <c r="J212" i="1" s="1"/>
  <c r="L212" i="1" s="1"/>
  <c r="K212" i="1"/>
  <c r="H213" i="1"/>
  <c r="I213" i="1"/>
  <c r="J213" i="1"/>
  <c r="L213" i="1" s="1"/>
  <c r="M213" i="1" s="1"/>
  <c r="K213" i="1"/>
  <c r="H214" i="1"/>
  <c r="I214" i="1"/>
  <c r="J214" i="1" s="1"/>
  <c r="L214" i="1" s="1"/>
  <c r="K214" i="1"/>
  <c r="H215" i="1"/>
  <c r="I215" i="1"/>
  <c r="J215" i="1"/>
  <c r="L215" i="1" s="1"/>
  <c r="M215" i="1" s="1"/>
  <c r="K215" i="1"/>
  <c r="H216" i="1"/>
  <c r="I216" i="1"/>
  <c r="J216" i="1" s="1"/>
  <c r="L216" i="1" s="1"/>
  <c r="K216" i="1"/>
  <c r="H217" i="1"/>
  <c r="I217" i="1"/>
  <c r="J217" i="1"/>
  <c r="L217" i="1" s="1"/>
  <c r="K217" i="1"/>
  <c r="H218" i="1"/>
  <c r="I218" i="1"/>
  <c r="J218" i="1" s="1"/>
  <c r="L218" i="1" s="1"/>
  <c r="K218" i="1"/>
  <c r="H219" i="1"/>
  <c r="I219" i="1"/>
  <c r="J219" i="1"/>
  <c r="L219" i="1" s="1"/>
  <c r="K219" i="1"/>
  <c r="M219" i="1"/>
  <c r="H220" i="1"/>
  <c r="I220" i="1"/>
  <c r="J220" i="1" s="1"/>
  <c r="L220" i="1" s="1"/>
  <c r="K220" i="1"/>
  <c r="H222" i="1"/>
  <c r="I222" i="1"/>
  <c r="J222" i="1"/>
  <c r="L222" i="1" s="1"/>
  <c r="K222" i="1"/>
  <c r="H223" i="1"/>
  <c r="I223" i="1"/>
  <c r="J223" i="1" s="1"/>
  <c r="L223" i="1" s="1"/>
  <c r="K223" i="1"/>
  <c r="H224" i="1"/>
  <c r="I224" i="1"/>
  <c r="J224" i="1"/>
  <c r="L224" i="1" s="1"/>
  <c r="K224" i="1"/>
  <c r="M224" i="1"/>
  <c r="H226" i="1"/>
  <c r="I226" i="1"/>
  <c r="J226" i="1" s="1"/>
  <c r="L226" i="1" s="1"/>
  <c r="K226" i="1"/>
  <c r="H227" i="1"/>
  <c r="I227" i="1"/>
  <c r="J227" i="1"/>
  <c r="L227" i="1" s="1"/>
  <c r="K227" i="1"/>
  <c r="H228" i="1"/>
  <c r="I228" i="1"/>
  <c r="J228" i="1" s="1"/>
  <c r="K228" i="1"/>
  <c r="H229" i="1"/>
  <c r="I229" i="1"/>
  <c r="J229" i="1"/>
  <c r="L229" i="1" s="1"/>
  <c r="K229" i="1"/>
  <c r="M229" i="1"/>
  <c r="H230" i="1"/>
  <c r="I230" i="1"/>
  <c r="J230" i="1" s="1"/>
  <c r="L230" i="1" s="1"/>
  <c r="K230" i="1"/>
  <c r="H231" i="1"/>
  <c r="I231" i="1"/>
  <c r="J231" i="1"/>
  <c r="L231" i="1" s="1"/>
  <c r="K231" i="1"/>
  <c r="H232" i="1"/>
  <c r="I232" i="1"/>
  <c r="J232" i="1" s="1"/>
  <c r="K232" i="1"/>
  <c r="H234" i="1"/>
  <c r="I234" i="1"/>
  <c r="J234" i="1"/>
  <c r="L234" i="1" s="1"/>
  <c r="K234" i="1"/>
  <c r="M234" i="1"/>
  <c r="H236" i="1"/>
  <c r="I236" i="1"/>
  <c r="J236" i="1" s="1"/>
  <c r="L236" i="1" s="1"/>
  <c r="K236" i="1"/>
  <c r="H237" i="1"/>
  <c r="I237" i="1"/>
  <c r="J237" i="1"/>
  <c r="L237" i="1" s="1"/>
  <c r="K237" i="1"/>
  <c r="H238" i="1"/>
  <c r="I238" i="1"/>
  <c r="J238" i="1" s="1"/>
  <c r="K238" i="1"/>
  <c r="H239" i="1"/>
  <c r="I239" i="1"/>
  <c r="J239" i="1"/>
  <c r="L239" i="1" s="1"/>
  <c r="K239" i="1"/>
  <c r="M239" i="1"/>
  <c r="H240" i="1"/>
  <c r="I240" i="1"/>
  <c r="J240" i="1" s="1"/>
  <c r="M240" i="1" s="1"/>
  <c r="K240" i="1"/>
  <c r="L240" i="1"/>
  <c r="H241" i="1"/>
  <c r="I241" i="1"/>
  <c r="J241" i="1"/>
  <c r="L241" i="1" s="1"/>
  <c r="K241" i="1"/>
  <c r="H242" i="1"/>
  <c r="I242" i="1"/>
  <c r="J242" i="1" s="1"/>
  <c r="L242" i="1" s="1"/>
  <c r="K242" i="1"/>
  <c r="H243" i="1"/>
  <c r="I243" i="1"/>
  <c r="J243" i="1"/>
  <c r="L243" i="1" s="1"/>
  <c r="K243" i="1"/>
  <c r="M243" i="1"/>
  <c r="H244" i="1"/>
  <c r="I244" i="1"/>
  <c r="J244" i="1" s="1"/>
  <c r="M244" i="1" s="1"/>
  <c r="K244" i="1"/>
  <c r="L244" i="1"/>
  <c r="H245" i="1"/>
  <c r="I245" i="1"/>
  <c r="J245" i="1"/>
  <c r="L245" i="1" s="1"/>
  <c r="K245" i="1"/>
  <c r="H246" i="1"/>
  <c r="I246" i="1"/>
  <c r="J246" i="1" s="1"/>
  <c r="L246" i="1" s="1"/>
  <c r="K246" i="1"/>
  <c r="H247" i="1"/>
  <c r="I247" i="1"/>
  <c r="J247" i="1"/>
  <c r="L247" i="1" s="1"/>
  <c r="K247" i="1"/>
  <c r="M247" i="1"/>
  <c r="H248" i="1"/>
  <c r="I248" i="1"/>
  <c r="J248" i="1" s="1"/>
  <c r="M248" i="1" s="1"/>
  <c r="K248" i="1"/>
  <c r="L248" i="1"/>
  <c r="H249" i="1"/>
  <c r="I249" i="1"/>
  <c r="J249" i="1"/>
  <c r="L249" i="1" s="1"/>
  <c r="K249" i="1"/>
  <c r="H250" i="1"/>
  <c r="I250" i="1"/>
  <c r="J250" i="1" s="1"/>
  <c r="K250" i="1"/>
  <c r="H251" i="1"/>
  <c r="I251" i="1"/>
  <c r="J251" i="1" s="1"/>
  <c r="K251" i="1"/>
  <c r="G253" i="1"/>
  <c r="H253" i="1"/>
  <c r="I253" i="1" s="1"/>
  <c r="J253" i="1" s="1"/>
  <c r="K253" i="1"/>
  <c r="G254" i="1"/>
  <c r="J254" i="1" s="1"/>
  <c r="H254" i="1"/>
  <c r="I254" i="1"/>
  <c r="K254" i="1"/>
  <c r="M251" i="1" l="1"/>
  <c r="L251" i="1"/>
  <c r="L253" i="1"/>
  <c r="M253" i="1" s="1"/>
  <c r="M228" i="1"/>
  <c r="M232" i="1"/>
  <c r="L254" i="1"/>
  <c r="M254" i="1"/>
  <c r="L250" i="1"/>
  <c r="M250" i="1"/>
  <c r="M249" i="1"/>
  <c r="M245" i="1"/>
  <c r="M241" i="1"/>
  <c r="L238" i="1"/>
  <c r="M238" i="1" s="1"/>
  <c r="M237" i="1"/>
  <c r="L232" i="1"/>
  <c r="M231" i="1"/>
  <c r="L228" i="1"/>
  <c r="M227" i="1"/>
  <c r="M222" i="1"/>
  <c r="M217" i="1"/>
  <c r="L197" i="1"/>
  <c r="M197" i="1" s="1"/>
  <c r="M236" i="1"/>
  <c r="M230" i="1"/>
  <c r="M226" i="1"/>
  <c r="M220" i="1"/>
  <c r="M216" i="1"/>
  <c r="M212" i="1"/>
  <c r="M208" i="1"/>
  <c r="M203" i="1"/>
  <c r="M199" i="1"/>
  <c r="L196" i="1"/>
  <c r="M196" i="1" s="1"/>
  <c r="L194" i="1"/>
  <c r="M194" i="1" s="1"/>
  <c r="M186" i="1"/>
  <c r="L186" i="1"/>
  <c r="M183" i="1"/>
  <c r="L100" i="1"/>
  <c r="M100" i="1"/>
  <c r="L98" i="1"/>
  <c r="M98" i="1"/>
  <c r="M188" i="1"/>
  <c r="L188" i="1"/>
  <c r="M185" i="1"/>
  <c r="L180" i="1"/>
  <c r="M180" i="1" s="1"/>
  <c r="L176" i="1"/>
  <c r="M176" i="1" s="1"/>
  <c r="L174" i="1"/>
  <c r="M174" i="1" s="1"/>
  <c r="L172" i="1"/>
  <c r="M172" i="1" s="1"/>
  <c r="L170" i="1"/>
  <c r="M170" i="1" s="1"/>
  <c r="L168" i="1"/>
  <c r="M168" i="1" s="1"/>
  <c r="L166" i="1"/>
  <c r="M166" i="1" s="1"/>
  <c r="L164" i="1"/>
  <c r="M164" i="1" s="1"/>
  <c r="L162" i="1"/>
  <c r="M162" i="1" s="1"/>
  <c r="L159" i="1"/>
  <c r="M159" i="1" s="1"/>
  <c r="L157" i="1"/>
  <c r="M157" i="1" s="1"/>
  <c r="L155" i="1"/>
  <c r="M155" i="1" s="1"/>
  <c r="L153" i="1"/>
  <c r="M153" i="1" s="1"/>
  <c r="L151" i="1"/>
  <c r="M151" i="1" s="1"/>
  <c r="L149" i="1"/>
  <c r="M149" i="1" s="1"/>
  <c r="L147" i="1"/>
  <c r="M147" i="1" s="1"/>
  <c r="L145" i="1"/>
  <c r="M145" i="1" s="1"/>
  <c r="L143" i="1"/>
  <c r="M143" i="1" s="1"/>
  <c r="L141" i="1"/>
  <c r="M141" i="1" s="1"/>
  <c r="L139" i="1"/>
  <c r="M139" i="1" s="1"/>
  <c r="L137" i="1"/>
  <c r="M137" i="1" s="1"/>
  <c r="L135" i="1"/>
  <c r="M135" i="1" s="1"/>
  <c r="L133" i="1"/>
  <c r="M133" i="1" s="1"/>
  <c r="L131" i="1"/>
  <c r="M131" i="1" s="1"/>
  <c r="L129" i="1"/>
  <c r="M129" i="1" s="1"/>
  <c r="L127" i="1"/>
  <c r="M127" i="1" s="1"/>
  <c r="L106" i="1"/>
  <c r="M106" i="1"/>
  <c r="L96" i="1"/>
  <c r="M96" i="1"/>
  <c r="M246" i="1"/>
  <c r="M242" i="1"/>
  <c r="M223" i="1"/>
  <c r="M218" i="1"/>
  <c r="M214" i="1"/>
  <c r="M210" i="1"/>
  <c r="M206" i="1"/>
  <c r="M201" i="1"/>
  <c r="L191" i="1"/>
  <c r="M191" i="1" s="1"/>
  <c r="M190" i="1"/>
  <c r="L190" i="1"/>
  <c r="M187" i="1"/>
  <c r="L183" i="1"/>
  <c r="M182" i="1"/>
  <c r="L182" i="1"/>
  <c r="M179" i="1"/>
  <c r="L193" i="1"/>
  <c r="M193" i="1" s="1"/>
  <c r="M192" i="1"/>
  <c r="L192" i="1"/>
  <c r="M189" i="1"/>
  <c r="L185" i="1"/>
  <c r="M184" i="1"/>
  <c r="L184" i="1"/>
  <c r="M181" i="1"/>
  <c r="L177" i="1"/>
  <c r="M177" i="1" s="1"/>
  <c r="L175" i="1"/>
  <c r="M175" i="1" s="1"/>
  <c r="L173" i="1"/>
  <c r="M173" i="1" s="1"/>
  <c r="L171" i="1"/>
  <c r="M171" i="1" s="1"/>
  <c r="L169" i="1"/>
  <c r="M169" i="1" s="1"/>
  <c r="L167" i="1"/>
  <c r="M167" i="1" s="1"/>
  <c r="L165" i="1"/>
  <c r="M165" i="1" s="1"/>
  <c r="L163" i="1"/>
  <c r="M163" i="1" s="1"/>
  <c r="L160" i="1"/>
  <c r="M160" i="1" s="1"/>
  <c r="L158" i="1"/>
  <c r="M158" i="1" s="1"/>
  <c r="L156" i="1"/>
  <c r="M156" i="1" s="1"/>
  <c r="L154" i="1"/>
  <c r="M154" i="1" s="1"/>
  <c r="L152" i="1"/>
  <c r="M152" i="1" s="1"/>
  <c r="L150" i="1"/>
  <c r="M150" i="1" s="1"/>
  <c r="L148" i="1"/>
  <c r="M148" i="1" s="1"/>
  <c r="L146" i="1"/>
  <c r="M146" i="1" s="1"/>
  <c r="L144" i="1"/>
  <c r="M144" i="1" s="1"/>
  <c r="L142" i="1"/>
  <c r="M142" i="1" s="1"/>
  <c r="L140" i="1"/>
  <c r="M140" i="1" s="1"/>
  <c r="L138" i="1"/>
  <c r="M138" i="1" s="1"/>
  <c r="L136" i="1"/>
  <c r="M136" i="1" s="1"/>
  <c r="L134" i="1"/>
  <c r="M134" i="1" s="1"/>
  <c r="L132" i="1"/>
  <c r="M132" i="1" s="1"/>
  <c r="L130" i="1"/>
  <c r="M130" i="1" s="1"/>
  <c r="L128" i="1"/>
  <c r="M128" i="1" s="1"/>
  <c r="L126" i="1"/>
  <c r="M126" i="1" s="1"/>
  <c r="L102" i="1"/>
  <c r="M102" i="1"/>
  <c r="L89" i="1"/>
  <c r="M89" i="1"/>
  <c r="M124" i="1"/>
  <c r="M121" i="1"/>
  <c r="M119" i="1"/>
  <c r="M117" i="1"/>
  <c r="L113" i="1"/>
  <c r="M113" i="1" s="1"/>
  <c r="L109" i="1"/>
  <c r="M109" i="1"/>
  <c r="L104" i="1"/>
  <c r="M104" i="1" s="1"/>
  <c r="L90" i="1"/>
  <c r="M90" i="1" s="1"/>
  <c r="L93" i="1"/>
  <c r="M93" i="1"/>
  <c r="M87" i="1"/>
  <c r="L125" i="1"/>
  <c r="M125" i="1" s="1"/>
  <c r="L124" i="1"/>
  <c r="L123" i="1"/>
  <c r="M123" i="1" s="1"/>
  <c r="L121" i="1"/>
  <c r="L120" i="1"/>
  <c r="M120" i="1" s="1"/>
  <c r="L119" i="1"/>
  <c r="L118" i="1"/>
  <c r="M118" i="1" s="1"/>
  <c r="L117" i="1"/>
  <c r="L116" i="1"/>
  <c r="M116" i="1" s="1"/>
  <c r="L115" i="1"/>
  <c r="M115" i="1"/>
  <c r="M114" i="1"/>
  <c r="L112" i="1"/>
  <c r="M112" i="1" s="1"/>
  <c r="L111" i="1"/>
  <c r="M111" i="1"/>
  <c r="M110" i="1"/>
  <c r="L108" i="1"/>
  <c r="M108" i="1" s="1"/>
  <c r="M105" i="1"/>
  <c r="L103" i="1"/>
  <c r="M103" i="1" s="1"/>
  <c r="M101" i="1"/>
  <c r="L99" i="1"/>
  <c r="M99" i="1" s="1"/>
  <c r="M97" i="1"/>
  <c r="L95" i="1"/>
  <c r="M95" i="1" s="1"/>
  <c r="L94" i="1"/>
  <c r="M94" i="1"/>
  <c r="L86" i="1"/>
  <c r="M86" i="1" s="1"/>
  <c r="M92" i="1"/>
  <c r="M88" i="1"/>
  <c r="L84" i="1"/>
  <c r="M84" i="1"/>
  <c r="M83" i="1"/>
  <c r="L80" i="1"/>
  <c r="M80" i="1" s="1"/>
  <c r="M79" i="1"/>
  <c r="L76" i="1"/>
  <c r="M76" i="1"/>
  <c r="M75" i="1"/>
  <c r="L72" i="1"/>
  <c r="M72" i="1" s="1"/>
  <c r="M71" i="1"/>
  <c r="L68" i="1"/>
  <c r="M68" i="1"/>
  <c r="M67" i="1"/>
  <c r="L64" i="1"/>
  <c r="M64" i="1" s="1"/>
  <c r="M63" i="1"/>
  <c r="L60" i="1"/>
  <c r="M60" i="1"/>
  <c r="M58" i="1"/>
  <c r="L55" i="1"/>
  <c r="M55" i="1" s="1"/>
  <c r="M54" i="1"/>
  <c r="L51" i="1"/>
  <c r="M51" i="1"/>
  <c r="M50" i="1"/>
  <c r="L46" i="1"/>
  <c r="M46" i="1" s="1"/>
  <c r="M45" i="1"/>
  <c r="L42" i="1"/>
  <c r="M42" i="1"/>
  <c r="M41" i="1"/>
  <c r="L38" i="1"/>
  <c r="M38" i="1" s="1"/>
  <c r="M37" i="1"/>
  <c r="L34" i="1"/>
  <c r="M34" i="1"/>
  <c r="M33" i="1"/>
  <c r="L30" i="1"/>
  <c r="M30" i="1" s="1"/>
  <c r="M29" i="1"/>
  <c r="L26" i="1"/>
  <c r="M26" i="1"/>
  <c r="M25" i="1"/>
  <c r="L22" i="1"/>
  <c r="M22" i="1" s="1"/>
  <c r="M21" i="1"/>
  <c r="L18" i="1"/>
  <c r="M18" i="1"/>
  <c r="M17" i="1"/>
  <c r="L14" i="1"/>
  <c r="M14" i="1" s="1"/>
  <c r="M13" i="1"/>
  <c r="L10" i="1"/>
  <c r="M10" i="1"/>
  <c r="M9" i="1"/>
  <c r="M85" i="1"/>
  <c r="L82" i="1"/>
  <c r="M82" i="1"/>
  <c r="M81" i="1"/>
  <c r="L78" i="1"/>
  <c r="M78" i="1" s="1"/>
  <c r="M77" i="1"/>
  <c r="L74" i="1"/>
  <c r="M74" i="1"/>
  <c r="M73" i="1"/>
  <c r="L70" i="1"/>
  <c r="M70" i="1" s="1"/>
  <c r="M69" i="1"/>
  <c r="L66" i="1"/>
  <c r="M66" i="1"/>
  <c r="M65" i="1"/>
  <c r="L62" i="1"/>
  <c r="M62" i="1" s="1"/>
  <c r="M61" i="1"/>
  <c r="L57" i="1"/>
  <c r="M57" i="1"/>
  <c r="M56" i="1"/>
  <c r="L53" i="1"/>
  <c r="M53" i="1" s="1"/>
  <c r="M52" i="1"/>
  <c r="L48" i="1"/>
  <c r="M48" i="1"/>
  <c r="M47" i="1"/>
  <c r="L44" i="1"/>
  <c r="M44" i="1" s="1"/>
  <c r="M43" i="1"/>
  <c r="L40" i="1"/>
  <c r="M40" i="1"/>
  <c r="M39" i="1"/>
  <c r="L36" i="1"/>
  <c r="M36" i="1" s="1"/>
  <c r="M35" i="1"/>
  <c r="L32" i="1"/>
  <c r="M32" i="1"/>
  <c r="M31" i="1"/>
  <c r="L28" i="1"/>
  <c r="M28" i="1" s="1"/>
  <c r="M27" i="1"/>
  <c r="L24" i="1"/>
  <c r="M24" i="1"/>
  <c r="M23" i="1"/>
  <c r="L20" i="1"/>
  <c r="M20" i="1" s="1"/>
  <c r="M19" i="1"/>
  <c r="L16" i="1"/>
  <c r="M16" i="1"/>
  <c r="M15" i="1"/>
  <c r="L12" i="1"/>
  <c r="M12" i="1" s="1"/>
  <c r="M11" i="1"/>
  <c r="L8" i="1"/>
  <c r="M8" i="1"/>
  <c r="M7" i="1"/>
</calcChain>
</file>

<file path=xl/sharedStrings.xml><?xml version="1.0" encoding="utf-8"?>
<sst xmlns="http://schemas.openxmlformats.org/spreadsheetml/2006/main" count="370" uniqueCount="197">
  <si>
    <t>1 шт</t>
  </si>
  <si>
    <t>50мм</t>
  </si>
  <si>
    <t>Пробки</t>
  </si>
  <si>
    <t>25мм</t>
  </si>
  <si>
    <t>Пигмент AVATINT YX</t>
  </si>
  <si>
    <t>Пигмент AVATINT YH</t>
  </si>
  <si>
    <t>Пигмент AVATINT YE</t>
  </si>
  <si>
    <t>Пигмент AVATINT WX</t>
  </si>
  <si>
    <t>Пигмент AVATINT VM</t>
  </si>
  <si>
    <t>Пигмент AVATINT RX</t>
  </si>
  <si>
    <t>Пигмент AVATINT RH</t>
  </si>
  <si>
    <t>Пигмент AVATINT OX</t>
  </si>
  <si>
    <t>Пигмент AVATINT OM</t>
  </si>
  <si>
    <t>Пигмент AVATINT MG</t>
  </si>
  <si>
    <t>Пигмент AVATINT GX</t>
  </si>
  <si>
    <t>Пигмент AVATINT GH</t>
  </si>
  <si>
    <t>Пигмент AVATINT CW</t>
  </si>
  <si>
    <t>Пигмент AVATINT CH</t>
  </si>
  <si>
    <t>Пигмент AVATINT BW</t>
  </si>
  <si>
    <t>Пигментные пасты для профессиональной тонировки в базовой системе AVATINT</t>
  </si>
  <si>
    <t>Пигмент AVATINT BH</t>
  </si>
  <si>
    <t>Пигменты</t>
  </si>
  <si>
    <t>под сосну, березу, дуб, бук, махагон, сучок березы, сучок дуба, сучок сосны</t>
  </si>
  <si>
    <t>Водоразбавляемая шпатлевка для заделки неровностей на деревянных поверхностях внутри помещения.</t>
  </si>
  <si>
    <t>Спаккели Пуукитти шпатлевка по дереву</t>
  </si>
  <si>
    <t>Шпатлевки</t>
  </si>
  <si>
    <t>Эмульгирующее моющее средство для мытья металлических крыш. Содержит аммиак.</t>
  </si>
  <si>
    <t xml:space="preserve">Панссарипесу моющее средство
</t>
  </si>
  <si>
    <t>Водоразбавляемое средство для удаления краски внутри и снаружи помещения. Разлагается биологически, почти не имеет запаха.</t>
  </si>
  <si>
    <t xml:space="preserve">Гипохлоритный желеобразный раствор для снятия плесени с окрашенных поверхностей, а также для очистки неокрашенной деревянной поверхности от синевы и плесени перед окраской
</t>
  </si>
  <si>
    <t xml:space="preserve">Хомеенпойсто для снятия плесени
</t>
  </si>
  <si>
    <t>Биологически разлагающееся, не содержащее органических растворителей моющее средство для очистки инструментов от остатков краски.</t>
  </si>
  <si>
    <t xml:space="preserve">Пенсселипесу моющее средство для кистей
</t>
  </si>
  <si>
    <t>Щелочное моющее средство для очистки и предварительной обработки внутренних и наружных поверхностей.</t>
  </si>
  <si>
    <t>Маалипесу моющее средство</t>
  </si>
  <si>
    <t>Моющее средство для эффективной очистки разного рода поверхностей внутри и снаружи помещений. 0,5л (=5л готовой смеси) достаточно для прибл. 15м2.</t>
  </si>
  <si>
    <t xml:space="preserve">Техопесу эффективное моющее средство
</t>
  </si>
  <si>
    <t>Моющие средства</t>
  </si>
  <si>
    <t>Растворитель к алкидным краскам Миранол и Уника, предназначенный для нанесения красок способом распыления.</t>
  </si>
  <si>
    <t>Растворитель для распыления 1032</t>
  </si>
  <si>
    <t>Высокоочищенный уайт-спирит с легким запахом для алкидных красок и лаков. Расход обычно не более 10% от массы лакокрасочного материала.</t>
  </si>
  <si>
    <t>Уайт-Спирит растворитель 1050</t>
  </si>
  <si>
    <t>Растворители</t>
  </si>
  <si>
    <t>С</t>
  </si>
  <si>
    <t>А</t>
  </si>
  <si>
    <t>Алкидная краска, содержащая активный противокоррозионный пигмент, для наружной окраски оцинкованных, алюминиевых и стальных поверхностей.</t>
  </si>
  <si>
    <t>Панссаримаали алкидная краска</t>
  </si>
  <si>
    <t>Щелочестойкая латексная краска на акрилатной основе для окраски бетонных цоколей, а также волокнистоминеральных плит.</t>
  </si>
  <si>
    <t>Юки краска для цоколя</t>
  </si>
  <si>
    <t>MRС</t>
  </si>
  <si>
    <t>MRA</t>
  </si>
  <si>
    <t>Водоэмульсионная силиконмодифицированная краска на акрилатной основе для окраски минеральных фасадов.</t>
  </si>
  <si>
    <t>Новасил фасадная краска</t>
  </si>
  <si>
    <t>Материалы для минеральных фасадов и крыш</t>
  </si>
  <si>
    <t>Краска, цвет белый</t>
  </si>
  <si>
    <t>Отвердитель</t>
  </si>
  <si>
    <t>Двухкомпонентная эпоксидная краска для окраски эмалированных ванн и бетонных плавательных бассейнов.</t>
  </si>
  <si>
    <t>Реафлекс 50 эпоксидная краска для ванн и бассейнов</t>
  </si>
  <si>
    <t>C</t>
  </si>
  <si>
    <t>Водоразбавляемая полиуретано- акрилатная краска, которая не выделяет в окружающую среду летучие вещества и является современным средством для деревянных и бетонных полов.</t>
  </si>
  <si>
    <t>Бетолюкс Аква</t>
  </si>
  <si>
    <t>A</t>
  </si>
  <si>
    <t>Глянцевая краска для окраски бетонных и деревянных полов сухих внутренних помещений. Можно применять для ремонтной окраски полов, ранее окрашенных лаками, алкидными либо эпоксидными красками.</t>
  </si>
  <si>
    <t>Бетолюкс</t>
  </si>
  <si>
    <t>Черный</t>
  </si>
  <si>
    <t>Термал черная силиконовая краска</t>
  </si>
  <si>
    <t>Алюмини евый</t>
  </si>
  <si>
    <t>Краска для термостойких покрытий на основе силиконовой смолы для металлических поверхностей внутри и снаружи помещений. Выдерживает температуру:  алюминиевая- до 600 °С, черная - до 400 °С при сухом нагреве.</t>
  </si>
  <si>
    <t>Термал силиконалюминиевая краска</t>
  </si>
  <si>
    <t>Светло-серый</t>
  </si>
  <si>
    <t xml:space="preserve">Противокоррозионная грунтовка быстрого высыхания для металлических поверхностей внутри и снаружи помещения.
</t>
  </si>
  <si>
    <t xml:space="preserve">Ростекс Супер противокоррозионный грунт
</t>
  </si>
  <si>
    <t>АР</t>
  </si>
  <si>
    <t xml:space="preserve">Адгезионный грунт на алкидной основе для проблемных поверхностей (стекло, плитка, ПВХ-пластик, ламинат, алюминий и т.п.)
</t>
  </si>
  <si>
    <t>Отекс адгезионный грунт</t>
  </si>
  <si>
    <t xml:space="preserve">Полуматовая  акрилатная краска для окраски дверей, плинтусов, оконных переплетов, отопительных батарей, шкафов. мебели и т.д.
</t>
  </si>
  <si>
    <t xml:space="preserve">Глянцевая акрилатная краска для окраски дверей, плинтусов, оконных переплетов, отопительных батарей, шкафов. мебели и т.д.
</t>
  </si>
  <si>
    <t>Хелми</t>
  </si>
  <si>
    <t xml:space="preserve">Тиксотропная полуматовая алкидная краска для металлических и деревянных поверхностей внутри помещений.
</t>
  </si>
  <si>
    <t>Эмпире краска для мебели</t>
  </si>
  <si>
    <t>Ударостойкая тиксотропная алкидная эмаль для металлических и деревянных поверхностей внутри помещений.</t>
  </si>
  <si>
    <t>Миранол алкидная эмаль</t>
  </si>
  <si>
    <t>Эмали, грунты, продукты специального назначения</t>
  </si>
  <si>
    <t xml:space="preserve">серое, коричневое, черное
</t>
  </si>
  <si>
    <t>Органоразбавляемое масло для наружного применения. Защищает дерево от влаги и грязи и уменьшает растрескивание деревянной поверхности. Коричневое,  серое, черное.</t>
  </si>
  <si>
    <t xml:space="preserve">Валтти Калусте
масло для дерева
и террас в готовых
цветах
</t>
  </si>
  <si>
    <t>ЕС</t>
  </si>
  <si>
    <t xml:space="preserve">Органоразбавляемое масло для защиты наружных деревянных поверхностей.
</t>
  </si>
  <si>
    <t>Валтти масло для дерева</t>
  </si>
  <si>
    <t xml:space="preserve">Матовая износостойкая водоразбавляемая акрилатная краска с добавлением масла. Для окраски наружных деревянных поверхностей: стен, обшивочных досок и т.д.
</t>
  </si>
  <si>
    <t xml:space="preserve">Пика-Техо акрилатная краска
</t>
  </si>
  <si>
    <t>VC</t>
  </si>
  <si>
    <t>VVA</t>
  </si>
  <si>
    <t>Полуматовый кроющий антисептик для наружных деревянных поверхностей. Образует водоотталкивающее, защищающее древесину покрытие. Применяется для обработки наружных стен, оконных переплетов, футеровочных досок.</t>
  </si>
  <si>
    <t>Винха</t>
  </si>
  <si>
    <t>Водоразбавляемая эмульсия на основе растительного масла для наружных деревянных поверхностей. Защищает от влаги, грязи, уменьшает растрескивание дерева. Подходит для садовой мебели, террас, балконов, перил, лестниц, оград, пристаней, цветочных ящиков, дверей.</t>
  </si>
  <si>
    <t>Валтти Аква масло для дерева</t>
  </si>
  <si>
    <t>Водоразбавляемая перламутровая лазурь на основе натурального масла. Защищает древесину от атмосферных нагрузок, замедляя вритывание влаги в древесину и воздействие УФ-излучения.</t>
  </si>
  <si>
    <t>Валтти Арктик перламутровая фасадная лазурь</t>
  </si>
  <si>
    <t>Колеруемая фасадная лазурь, которая образует сплошную пленку и обладает хорошей технологичностью нанесения. Подходит только для внешних объектов.</t>
  </si>
  <si>
    <t>Валтти Колор Экстра лессирующий антисептик</t>
  </si>
  <si>
    <t>Лессирующий водоразбавляемый состав для защиты древесины на основе алкида из натурального масла. Не образует сплошной пленки. Подходит для работ снаружи помещений.</t>
  </si>
  <si>
    <t>Валтти Акваколор фасадная лазурь</t>
  </si>
  <si>
    <t>Бесцветный</t>
  </si>
  <si>
    <t xml:space="preserve">Бесцветный грунтовочный состав, содержащий масло, для обработки древесины снаружи.
</t>
  </si>
  <si>
    <t>Валтти Праймер</t>
  </si>
  <si>
    <t>Лессирующий антисептик на основе таллового и льняного масел, придающий древесине сатиновый блеск. Для наружных деревянных поверхностей.</t>
  </si>
  <si>
    <t xml:space="preserve">Валтти Колор Сатин лессирующий антисептик
</t>
  </si>
  <si>
    <t xml:space="preserve">Органоразбавляемая фасадная лазурь на масляной основе для защиты наружных деревянных поверхностей. </t>
  </si>
  <si>
    <t>Валтти Колор фасадная лазурь</t>
  </si>
  <si>
    <t>Материалы для деревянных фасадов</t>
  </si>
  <si>
    <t xml:space="preserve">Кислое дезинфицирующее, отбеливающее, растворяющее известковые соли моющее средство для очистки бани и ванной комнаты.
</t>
  </si>
  <si>
    <t>Супи Саунапесу моющее средство</t>
  </si>
  <si>
    <t>ЕC</t>
  </si>
  <si>
    <t>Водоразбавляемая масляная эмульсия на основе растительного масла для деревянных полов влажных внутренних помещений.</t>
  </si>
  <si>
    <t xml:space="preserve">Супи Масло для пола
</t>
  </si>
  <si>
    <t xml:space="preserve">Масляный состав, защищающий поверхность от воздействия влаги и грязи.
</t>
  </si>
  <si>
    <t>Супи Лаудесуоя для защиты полка</t>
  </si>
  <si>
    <t>ЕР</t>
  </si>
  <si>
    <t xml:space="preserve">Перламутровый колеруемый акрилатный защитный состав для обработки стен и потолков в парильне, умывальной и раздевалке бани.
</t>
  </si>
  <si>
    <t>Супи Арктик для защиты бани</t>
  </si>
  <si>
    <t>Супи Саунаваха защитный воск, колеруется</t>
  </si>
  <si>
    <t xml:space="preserve">Защитный состав, содержащий натуральный воск, для обработки внутренних деревянных поверхностей: полки бань, стены, двери, оконные рамы.
</t>
  </si>
  <si>
    <t>Супи Саунаваха защитный воск, белый</t>
  </si>
  <si>
    <t>Колеруемый акрилатный защитный состав для деревянных и минеральных стен и потолков во влажных помещениях.</t>
  </si>
  <si>
    <t>Супи Саунасуоя для защиты бани</t>
  </si>
  <si>
    <t>Серия для саун</t>
  </si>
  <si>
    <t xml:space="preserve">Лак специального применения для внутренних работ. Используется для обработки сучков.
</t>
  </si>
  <si>
    <t>Оксалакка</t>
  </si>
  <si>
    <t>Водоразбавляемая морилка на акрилатной основе для внутренних деревянных поверхностей.</t>
  </si>
  <si>
    <t>Пиртти морилка для панелей</t>
  </si>
  <si>
    <t>Полуматовый подоразбавляемый акрилатный лак для новых светлых деревянных поверхностей внутри помещения. Содержащийся в лаке защитный компонент от УФ излучения дает древесине долговременную защиту от потемнения. Не подходит для темных деревянных поверхностей.</t>
  </si>
  <si>
    <t>Панели-Ясся Титан</t>
  </si>
  <si>
    <t>Водоразбавляемый акрилатный состав для защиты ранее не покрытых деревянных, бетонных, кирпичных поверхностей внутри здания. Образует водо и грязеотталкивающее покрытие. Содержит компонент против синевы и плесени</t>
  </si>
  <si>
    <t xml:space="preserve">Панели-Ясся защитный состав
</t>
  </si>
  <si>
    <t xml:space="preserve">Панели-Ясся полуматовый лак
</t>
  </si>
  <si>
    <t xml:space="preserve">Водоразбавляемый, колеруемый акрилатный лак для деревянных, бетонных, кирпичных стен и потолков в сухих помещениях.
</t>
  </si>
  <si>
    <t>Панели-Ясся матовый лак</t>
  </si>
  <si>
    <t>Паркетти-Ясся полуматовый лак</t>
  </si>
  <si>
    <t>Паркетти-Ясся полуглянцевый лак</t>
  </si>
  <si>
    <t xml:space="preserve">Водоразбавляемый полиуретано-акрилатный лак для паркетных и дощатых полов внутри зданий, а также других деревянных поверхностей, подвергающихся сильному износу.
</t>
  </si>
  <si>
    <t>Паркетти-Ясся глянцевый лак</t>
  </si>
  <si>
    <t>Кива матовый лак</t>
  </si>
  <si>
    <t xml:space="preserve">Водоразбавляемый нежелтеющий акрилатный лак для внутренних работ. Применяется для лакировки мебели, детских игрушек, панельных стен, потолков и других деревянных поверхностей.
</t>
  </si>
  <si>
    <t>Кива полуматовый лак</t>
  </si>
  <si>
    <t>Кива полуглянцевый лак</t>
  </si>
  <si>
    <t xml:space="preserve">Кива глянцевый лак
</t>
  </si>
  <si>
    <t xml:space="preserve">Уника Супер глянцевый лак
</t>
  </si>
  <si>
    <t>Уника Супер полуглянцевый лак</t>
  </si>
  <si>
    <t xml:space="preserve">Износостойкий уретано-алкидный лак быстрого высыхания для деревянных поверхностей внутри и вне зданий: лодок, пола, паркета, дверей, оконных рам и мебели.  Расход 12-14 м2/л.
</t>
  </si>
  <si>
    <t>Уника Супер глянцевый лак</t>
  </si>
  <si>
    <t>Лаки</t>
  </si>
  <si>
    <t>черный</t>
  </si>
  <si>
    <t>Водоразбавляемая краска для окраски школьных досок, стен, мебели.</t>
  </si>
  <si>
    <t>Лииту краска для школьных досок</t>
  </si>
  <si>
    <t>0,9-1,2</t>
  </si>
  <si>
    <t>себро</t>
  </si>
  <si>
    <t>медь</t>
  </si>
  <si>
    <t>золото</t>
  </si>
  <si>
    <t>Органоразбавляемая акриловая краска для внутренних декоративных работ.</t>
  </si>
  <si>
    <t xml:space="preserve">Миранол декоративная краска
</t>
  </si>
  <si>
    <t>Прозрачный</t>
  </si>
  <si>
    <t>Специальный водоразбавляемый лак. В темноте светится зеленоватым цветом.</t>
  </si>
  <si>
    <t>Тайка Глоу</t>
  </si>
  <si>
    <t>Декоративные материалы</t>
  </si>
  <si>
    <t>AL</t>
  </si>
  <si>
    <t>Глубокоматовая исключительно белая, обладающая отличными кроющими свойствами акрилатная краска для внутренних работ. Применяется для окраски стен в гостиных, детских комнатах, спальнях и др. сухих помещениях</t>
  </si>
  <si>
    <t xml:space="preserve">Луми краска для интерьера
</t>
  </si>
  <si>
    <t>Специальная краска с экстремальной стойкостью к мытью (более 20 000 циклов мытья с агрессивными моющими средствами), рекомендована для окраски больниц и предприятий обществанного питания. Содержит противоплесневый компонент</t>
  </si>
  <si>
    <t xml:space="preserve">Луя матовая стойкая покрывная краска
</t>
  </si>
  <si>
    <t xml:space="preserve">Луя полуматовая стойкая покрывная краска
</t>
  </si>
  <si>
    <t>Специальная краска с экстремальной стойкостью к мытью (более 20 000 циклов мытья с агрессивными моющими средствами), рекомендована для окраски больниц и предприятий обществанного питания. Содержит противоплесневый компонент.</t>
  </si>
  <si>
    <t xml:space="preserve">Луя полуглянцевая стойкая покрывная краска
</t>
  </si>
  <si>
    <t xml:space="preserve">Совершенно матовая акрилатная краска, обладающая повышенной укрывистостью, для потолков в сухих помещениях. Выдерживает мытье тряпкой.
</t>
  </si>
  <si>
    <t xml:space="preserve">Сиро Мат краска для потолка
</t>
  </si>
  <si>
    <t>Полуматовая 100% акрилатная краска для поверхностей требующих частого мытья. Краске присвоен "Экознак" ЕС и символ Ассоциации специалистов по  аллергическим и астматическим заболеваниям Финляндии.</t>
  </si>
  <si>
    <t>Ремонти-Ясся латексная краска</t>
  </si>
  <si>
    <t xml:space="preserve">Шелковисто-матовая 100% акрилатная краска. Обладает хорошей стойкостью к мытью - более 10 000 проходов щеткой. Краска разработана совмест-но с Ассоциацией специалистов по аллергическим и астматическим заболеваниям Финляндии.
</t>
  </si>
  <si>
    <t>Джокер краска для интерьера</t>
  </si>
  <si>
    <t>Глубокоматовая акрилатная краска, придающая поверхности бархатистый эффект. Обладает хорошей стойкостью к мытью - более 10 000 проходов щеткой.</t>
  </si>
  <si>
    <t xml:space="preserve">Гармония краска для интерьера
</t>
  </si>
  <si>
    <t>Интерьерные краски</t>
  </si>
  <si>
    <t>Оптовая цена с НДС, бел.руб.</t>
  </si>
  <si>
    <t>Сумма НДС, бел.руб.</t>
  </si>
  <si>
    <t>Ставка НДС, %</t>
  </si>
  <si>
    <t>Оптовая цена без НДС, руб</t>
  </si>
  <si>
    <t>Сумма оптовой наценка, бел. руб</t>
  </si>
  <si>
    <t>Оптовая наценка, %</t>
  </si>
  <si>
    <t>Отпускная цена поставщика (импортера) за единицу товара без НДС, бел.руб.</t>
  </si>
  <si>
    <t>Плотность, кг/м3</t>
  </si>
  <si>
    <t>Упаковка, л</t>
  </si>
  <si>
    <t>Базис/ цвет</t>
  </si>
  <si>
    <t>Описание товара</t>
  </si>
  <si>
    <t>Наименование товара</t>
  </si>
  <si>
    <t>№ п/п</t>
  </si>
  <si>
    <t>ПРАЙС-ЛИСТ на продукцию торговой марки "Tikkurila"</t>
  </si>
  <si>
    <r>
      <t xml:space="preserve">        </t>
    </r>
    <r>
      <rPr>
        <b/>
        <u/>
        <sz val="18"/>
        <color theme="1"/>
        <rFont val="Arial"/>
        <family val="2"/>
        <charset val="204"/>
      </rPr>
      <t xml:space="preserve">Общество с ограниченной ответственностью "Архитектон" </t>
    </r>
    <r>
      <rPr>
        <b/>
        <sz val="16"/>
        <color theme="1"/>
        <rFont val="Arial"/>
        <family val="2"/>
        <charset val="204"/>
      </rPr>
      <t xml:space="preserve">
             завод сухих строительных смесей, красок, фасадного декора</t>
    </r>
    <r>
      <rPr>
        <b/>
        <sz val="10"/>
        <color theme="1"/>
        <rFont val="Arial"/>
        <family val="2"/>
        <charset val="204"/>
      </rPr>
      <t xml:space="preserve">
                               Республика Беларусь, 230001, г. Гродно, ул. Горновых, 32, тел./факс +375 (152) 52-22-52,    
                               тел. +375 (17) 554-24-24, +375 (29) 2-758-758 МТС, +375 (44) 58-777-58 Велком,
                               architecton.by, E-mail: info@architecton.by, architek2013@inbox.ru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</si>
</sst>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9.5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Arial Unicode MS"/>
      <family val="2"/>
      <charset val="204"/>
    </font>
    <font>
      <sz val="11"/>
      <color theme="0" tint="-0.249977111117893"/>
      <name val="Calibri"/>
      <family val="2"/>
      <charset val="204"/>
      <scheme val="minor"/>
    </font>
    <font>
      <sz val="11"/>
      <color theme="0" tint="-0.14999847407452621"/>
      <name val="Calibri"/>
      <family val="2"/>
      <charset val="204"/>
      <scheme val="minor"/>
    </font>
    <font>
      <b/>
      <sz val="8.5"/>
      <color theme="1"/>
      <name val="Calibri"/>
      <family val="2"/>
      <charset val="204"/>
      <scheme val="minor"/>
    </font>
    <font>
      <sz val="8.5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9.5"/>
      <color theme="1"/>
      <name val="Calibri"/>
      <family val="2"/>
      <charset val="204"/>
      <scheme val="minor"/>
    </font>
    <font>
      <sz val="12"/>
      <color rgb="FFFFFFFF"/>
      <name val="Calibri"/>
      <family val="2"/>
      <charset val="204"/>
    </font>
    <font>
      <b/>
      <sz val="11"/>
      <color theme="1"/>
      <name val="Arial"/>
      <family val="2"/>
      <charset val="204"/>
    </font>
    <font>
      <b/>
      <u/>
      <sz val="18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8D8D8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0" fillId="4" borderId="4" xfId="0" applyNumberFormat="1" applyFont="1" applyFill="1" applyBorder="1" applyAlignment="1">
      <alignment horizontal="center" vertical="center"/>
    </xf>
    <xf numFmtId="9" fontId="1" fillId="4" borderId="4" xfId="1" applyFont="1" applyFill="1" applyBorder="1" applyAlignment="1">
      <alignment horizontal="center" vertical="center"/>
    </xf>
    <xf numFmtId="0" fontId="0" fillId="4" borderId="4" xfId="0" applyFont="1" applyFill="1" applyBorder="1" applyAlignment="1"/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top" wrapText="1"/>
    </xf>
    <xf numFmtId="2" fontId="12" fillId="2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9" fontId="7" fillId="0" borderId="1" xfId="1" applyFont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1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top" wrapText="1"/>
    </xf>
    <xf numFmtId="0" fontId="8" fillId="5" borderId="6" xfId="0" applyFont="1" applyFill="1" applyBorder="1" applyAlignment="1">
      <alignment horizontal="center" vertical="top" wrapText="1"/>
    </xf>
    <xf numFmtId="0" fontId="15" fillId="5" borderId="6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top" wrapText="1"/>
    </xf>
    <xf numFmtId="0" fontId="16" fillId="5" borderId="7" xfId="0" applyFont="1" applyFill="1" applyBorder="1" applyAlignment="1">
      <alignment horizontal="center" vertical="top" wrapText="1"/>
    </xf>
    <xf numFmtId="0" fontId="16" fillId="5" borderId="6" xfId="0" applyFont="1" applyFill="1" applyBorder="1" applyAlignment="1">
      <alignment horizontal="center" vertical="top" wrapText="1"/>
    </xf>
    <xf numFmtId="2" fontId="17" fillId="6" borderId="4" xfId="0" applyNumberFormat="1" applyFont="1" applyFill="1" applyBorder="1" applyAlignment="1">
      <alignment horizontal="center" vertical="center"/>
    </xf>
    <xf numFmtId="2" fontId="4" fillId="6" borderId="4" xfId="0" applyNumberFormat="1" applyFont="1" applyFill="1" applyBorder="1" applyAlignment="1">
      <alignment horizontal="center" vertical="center"/>
    </xf>
    <xf numFmtId="9" fontId="4" fillId="6" borderId="4" xfId="0" applyNumberFormat="1" applyFont="1" applyFill="1" applyBorder="1" applyAlignment="1">
      <alignment horizontal="center" vertical="center"/>
    </xf>
    <xf numFmtId="0" fontId="4" fillId="6" borderId="4" xfId="0" applyFont="1" applyFill="1" applyBorder="1"/>
    <xf numFmtId="0" fontId="13" fillId="3" borderId="6" xfId="0" applyFont="1" applyFill="1" applyBorder="1" applyAlignment="1">
      <alignment horizontal="left" vertical="center" wrapText="1" indent="1"/>
    </xf>
    <xf numFmtId="0" fontId="13" fillId="3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 indent="1"/>
    </xf>
    <xf numFmtId="0" fontId="18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/>
    </xf>
    <xf numFmtId="0" fontId="10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center"/>
    </xf>
    <xf numFmtId="0" fontId="0" fillId="4" borderId="4" xfId="0" applyFill="1" applyBorder="1" applyAlignment="1"/>
    <xf numFmtId="9" fontId="20" fillId="4" borderId="4" xfId="0" applyNumberFormat="1" applyFont="1" applyFill="1" applyBorder="1" applyAlignment="1"/>
    <xf numFmtId="9" fontId="21" fillId="4" borderId="4" xfId="0" applyNumberFormat="1" applyFont="1" applyFill="1" applyBorder="1" applyAlignment="1"/>
    <xf numFmtId="0" fontId="22" fillId="2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14" fontId="4" fillId="0" borderId="0" xfId="0" applyNumberFormat="1" applyFont="1"/>
    <xf numFmtId="14" fontId="0" fillId="0" borderId="0" xfId="0" applyNumberFormat="1"/>
    <xf numFmtId="0" fontId="0" fillId="0" borderId="0" xfId="0" applyFill="1"/>
    <xf numFmtId="0" fontId="24" fillId="0" borderId="0" xfId="0" applyFont="1" applyAlignment="1">
      <alignment horizontal="left"/>
    </xf>
    <xf numFmtId="0" fontId="25" fillId="0" borderId="0" xfId="0" applyFont="1" applyAlignment="1"/>
    <xf numFmtId="0" fontId="26" fillId="0" borderId="0" xfId="0" applyFont="1" applyFill="1" applyAlignment="1">
      <alignment vertical="center" wrapText="1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4" Type="http://schemas.openxmlformats.org/officeDocument/2006/relationships/image" Target="../media/image4.jpeg"/><Relationship Id="rId9" Type="http://schemas.openxmlformats.org/officeDocument/2006/relationships/image" Target="../media/image9.tiff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202407</xdr:colOff>
      <xdr:row>8</xdr:row>
      <xdr:rowOff>119063</xdr:rowOff>
    </xdr:from>
    <xdr:ext cx="576000" cy="653873"/>
    <xdr:pic>
      <xdr:nvPicPr>
        <xdr:cNvPr id="2" name="Рисунок 1" descr="image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007" y="1582103"/>
          <a:ext cx="576000" cy="65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214314</xdr:colOff>
      <xdr:row>14</xdr:row>
      <xdr:rowOff>35718</xdr:rowOff>
    </xdr:from>
    <xdr:ext cx="612000" cy="670355"/>
    <xdr:pic>
      <xdr:nvPicPr>
        <xdr:cNvPr id="3" name="Рисунок 2" descr="image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81" t="12213"/>
        <a:stretch>
          <a:fillRect/>
        </a:stretch>
      </xdr:blipFill>
      <xdr:spPr bwMode="auto">
        <a:xfrm>
          <a:off x="823914" y="2596038"/>
          <a:ext cx="612000" cy="670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119062</xdr:colOff>
      <xdr:row>21</xdr:row>
      <xdr:rowOff>154780</xdr:rowOff>
    </xdr:from>
    <xdr:ext cx="684000" cy="761678"/>
    <xdr:pic>
      <xdr:nvPicPr>
        <xdr:cNvPr id="4" name="Рисунок 3" descr="image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99" t="28481"/>
        <a:stretch>
          <a:fillRect/>
        </a:stretch>
      </xdr:blipFill>
      <xdr:spPr bwMode="auto">
        <a:xfrm>
          <a:off x="728662" y="3995260"/>
          <a:ext cx="684000" cy="761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119063</xdr:colOff>
      <xdr:row>27</xdr:row>
      <xdr:rowOff>23813</xdr:rowOff>
    </xdr:from>
    <xdr:ext cx="684000" cy="845461"/>
    <xdr:pic>
      <xdr:nvPicPr>
        <xdr:cNvPr id="5" name="Рисунок 4" descr="image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51"/>
        <a:stretch>
          <a:fillRect/>
        </a:stretch>
      </xdr:blipFill>
      <xdr:spPr bwMode="auto">
        <a:xfrm>
          <a:off x="728663" y="4961573"/>
          <a:ext cx="684000" cy="845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154780</xdr:colOff>
      <xdr:row>32</xdr:row>
      <xdr:rowOff>35716</xdr:rowOff>
    </xdr:from>
    <xdr:ext cx="648000" cy="750097"/>
    <xdr:pic>
      <xdr:nvPicPr>
        <xdr:cNvPr id="6" name="Рисунок 5" descr="image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380" y="5887876"/>
          <a:ext cx="648000" cy="750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154781</xdr:colOff>
      <xdr:row>37</xdr:row>
      <xdr:rowOff>312907</xdr:rowOff>
    </xdr:from>
    <xdr:ext cx="612000" cy="719828"/>
    <xdr:pic>
      <xdr:nvPicPr>
        <xdr:cNvPr id="7" name="Рисунок 6" descr="image1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381" y="6949927"/>
          <a:ext cx="612000" cy="719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154782</xdr:colOff>
      <xdr:row>43</xdr:row>
      <xdr:rowOff>226217</xdr:rowOff>
    </xdr:from>
    <xdr:ext cx="648000" cy="733429"/>
    <xdr:pic>
      <xdr:nvPicPr>
        <xdr:cNvPr id="8" name="Рисунок 7" descr="image1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382" y="8044337"/>
          <a:ext cx="648000" cy="733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47</xdr:row>
      <xdr:rowOff>476249</xdr:rowOff>
    </xdr:from>
    <xdr:ext cx="576000" cy="675693"/>
    <xdr:pic>
      <xdr:nvPicPr>
        <xdr:cNvPr id="9" name="Рисунок 8" descr="image1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8782049"/>
          <a:ext cx="576000" cy="6756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119063</xdr:colOff>
      <xdr:row>0</xdr:row>
      <xdr:rowOff>321468</xdr:rowOff>
    </xdr:from>
    <xdr:ext cx="1214438" cy="88"/>
    <xdr:pic>
      <xdr:nvPicPr>
        <xdr:cNvPr id="10" name="Рисунок 9" descr="логопит_большой_АРХИТЕКТОН БАЙ_прозрачный.tif"/>
        <xdr:cNvPicPr>
          <a:picLocks noChangeAspect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0448" t="15423" r="8458" b="14428"/>
        <a:stretch>
          <a:fillRect/>
        </a:stretch>
      </xdr:blipFill>
      <xdr:spPr>
        <a:xfrm>
          <a:off x="119063" y="184308"/>
          <a:ext cx="1214438" cy="88"/>
        </a:xfrm>
        <a:prstGeom prst="rect">
          <a:avLst/>
        </a:prstGeom>
      </xdr:spPr>
    </xdr:pic>
    <xdr:clientData/>
  </xdr:oneCellAnchor>
  <xdr:oneCellAnchor>
    <xdr:from>
      <xdr:col>1</xdr:col>
      <xdr:colOff>59531</xdr:colOff>
      <xdr:row>0</xdr:row>
      <xdr:rowOff>238125</xdr:rowOff>
    </xdr:from>
    <xdr:ext cx="1050132" cy="885737"/>
    <xdr:pic>
      <xdr:nvPicPr>
        <xdr:cNvPr id="11" name="Рисунок 10" descr="логопит_большой_АРХИТЕКТОН БАЙ_прозрачный.tif"/>
        <xdr:cNvPicPr>
          <a:picLocks noChangeAspect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0448" t="15423" r="8458" b="14428"/>
        <a:stretch>
          <a:fillRect/>
        </a:stretch>
      </xdr:blipFill>
      <xdr:spPr>
        <a:xfrm>
          <a:off x="669131" y="184785"/>
          <a:ext cx="1050132" cy="885737"/>
        </a:xfrm>
        <a:prstGeom prst="rect">
          <a:avLst/>
        </a:prstGeom>
      </xdr:spPr>
    </xdr:pic>
    <xdr:clientData/>
  </xdr:oneCellAnchor>
  <xdr:oneCellAnchor>
    <xdr:from>
      <xdr:col>1</xdr:col>
      <xdr:colOff>107156</xdr:colOff>
      <xdr:row>55</xdr:row>
      <xdr:rowOff>11357</xdr:rowOff>
    </xdr:from>
    <xdr:ext cx="642938" cy="688263"/>
    <xdr:pic>
      <xdr:nvPicPr>
        <xdr:cNvPr id="12" name="Рисунок 11" descr="image18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756" y="10069757"/>
          <a:ext cx="642938" cy="688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166688</xdr:colOff>
      <xdr:row>51</xdr:row>
      <xdr:rowOff>95251</xdr:rowOff>
    </xdr:from>
    <xdr:ext cx="631032" cy="738186"/>
    <xdr:pic>
      <xdr:nvPicPr>
        <xdr:cNvPr id="13" name="Рисунок 12" descr="image17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8" y="9422131"/>
          <a:ext cx="631032" cy="738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142875</xdr:colOff>
      <xdr:row>49</xdr:row>
      <xdr:rowOff>219651</xdr:rowOff>
    </xdr:from>
    <xdr:ext cx="702469" cy="713799"/>
    <xdr:pic>
      <xdr:nvPicPr>
        <xdr:cNvPr id="14" name="Рисунок 13" descr="image16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90"/>
        <a:stretch>
          <a:fillRect/>
        </a:stretch>
      </xdr:blipFill>
      <xdr:spPr bwMode="auto">
        <a:xfrm>
          <a:off x="752475" y="9142671"/>
          <a:ext cx="702469" cy="713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130969</xdr:colOff>
      <xdr:row>60</xdr:row>
      <xdr:rowOff>75435</xdr:rowOff>
    </xdr:from>
    <xdr:ext cx="612000" cy="721285"/>
    <xdr:pic>
      <xdr:nvPicPr>
        <xdr:cNvPr id="15" name="Рисунок 14" descr="image19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569" y="11048235"/>
          <a:ext cx="612000" cy="721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130968</xdr:colOff>
      <xdr:row>64</xdr:row>
      <xdr:rowOff>190245</xdr:rowOff>
    </xdr:from>
    <xdr:ext cx="612000" cy="711761"/>
    <xdr:pic>
      <xdr:nvPicPr>
        <xdr:cNvPr id="16" name="Рисунок 15" descr="image19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568" y="11886945"/>
          <a:ext cx="612000" cy="711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130968</xdr:colOff>
      <xdr:row>68</xdr:row>
      <xdr:rowOff>43968</xdr:rowOff>
    </xdr:from>
    <xdr:ext cx="607219" cy="691838"/>
    <xdr:pic>
      <xdr:nvPicPr>
        <xdr:cNvPr id="17" name="Рисунок 16" descr="image19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568" y="12479808"/>
          <a:ext cx="607219" cy="691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178594</xdr:colOff>
      <xdr:row>71</xdr:row>
      <xdr:rowOff>316572</xdr:rowOff>
    </xdr:from>
    <xdr:ext cx="619125" cy="745466"/>
    <xdr:pic>
      <xdr:nvPicPr>
        <xdr:cNvPr id="18" name="Рисунок 17" descr="image22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194" y="13163892"/>
          <a:ext cx="619125" cy="745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226220</xdr:colOff>
      <xdr:row>75</xdr:row>
      <xdr:rowOff>123152</xdr:rowOff>
    </xdr:from>
    <xdr:ext cx="571500" cy="674568"/>
    <xdr:pic>
      <xdr:nvPicPr>
        <xdr:cNvPr id="19" name="Рисунок 18" descr="image22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820" y="13839152"/>
          <a:ext cx="571500" cy="674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178594</xdr:colOff>
      <xdr:row>78</xdr:row>
      <xdr:rowOff>95251</xdr:rowOff>
    </xdr:from>
    <xdr:ext cx="594973" cy="702469"/>
    <xdr:pic>
      <xdr:nvPicPr>
        <xdr:cNvPr id="20" name="Рисунок 19" descr="image22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194" y="14359891"/>
          <a:ext cx="594973" cy="702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166687</xdr:colOff>
      <xdr:row>80</xdr:row>
      <xdr:rowOff>380596</xdr:rowOff>
    </xdr:from>
    <xdr:ext cx="595313" cy="702873"/>
    <xdr:pic>
      <xdr:nvPicPr>
        <xdr:cNvPr id="21" name="Рисунок 20" descr="image22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" y="14812876"/>
          <a:ext cx="595313" cy="70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154781</xdr:colOff>
      <xdr:row>83</xdr:row>
      <xdr:rowOff>390434</xdr:rowOff>
    </xdr:from>
    <xdr:ext cx="559594" cy="623978"/>
    <xdr:pic>
      <xdr:nvPicPr>
        <xdr:cNvPr id="22" name="Рисунок 21" descr="image23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381" y="15363734"/>
          <a:ext cx="559594" cy="62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178594</xdr:colOff>
      <xdr:row>85</xdr:row>
      <xdr:rowOff>404812</xdr:rowOff>
    </xdr:from>
    <xdr:ext cx="559594" cy="623978"/>
    <xdr:pic>
      <xdr:nvPicPr>
        <xdr:cNvPr id="23" name="Рисунок 22" descr="image23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194" y="15728632"/>
          <a:ext cx="559594" cy="62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214313</xdr:colOff>
      <xdr:row>88</xdr:row>
      <xdr:rowOff>47626</xdr:rowOff>
    </xdr:from>
    <xdr:ext cx="559594" cy="631121"/>
    <xdr:pic>
      <xdr:nvPicPr>
        <xdr:cNvPr id="24" name="Рисунок 23" descr="image23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913" y="16141066"/>
          <a:ext cx="559594" cy="631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214313</xdr:colOff>
      <xdr:row>91</xdr:row>
      <xdr:rowOff>142875</xdr:rowOff>
    </xdr:from>
    <xdr:ext cx="559594" cy="640647"/>
    <xdr:pic>
      <xdr:nvPicPr>
        <xdr:cNvPr id="25" name="Рисунок 24" descr="image23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913" y="16784955"/>
          <a:ext cx="559594" cy="64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202406</xdr:colOff>
      <xdr:row>94</xdr:row>
      <xdr:rowOff>142875</xdr:rowOff>
    </xdr:from>
    <xdr:ext cx="559594" cy="640647"/>
    <xdr:pic>
      <xdr:nvPicPr>
        <xdr:cNvPr id="26" name="Рисунок 25" descr="image23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006" y="17333595"/>
          <a:ext cx="559594" cy="64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214312</xdr:colOff>
      <xdr:row>97</xdr:row>
      <xdr:rowOff>135255</xdr:rowOff>
    </xdr:from>
    <xdr:ext cx="523875" cy="605314"/>
    <xdr:pic>
      <xdr:nvPicPr>
        <xdr:cNvPr id="27" name="Рисунок 26" descr="image28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912" y="17874615"/>
          <a:ext cx="523875" cy="6053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71438</xdr:colOff>
      <xdr:row>99</xdr:row>
      <xdr:rowOff>547687</xdr:rowOff>
    </xdr:from>
    <xdr:ext cx="781050" cy="507206"/>
    <xdr:pic>
      <xdr:nvPicPr>
        <xdr:cNvPr id="28" name="Рисунок 27" descr="image29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8" y="18287047"/>
          <a:ext cx="781050" cy="507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102</xdr:row>
      <xdr:rowOff>37056</xdr:rowOff>
    </xdr:from>
    <xdr:ext cx="773906" cy="815432"/>
    <xdr:pic>
      <xdr:nvPicPr>
        <xdr:cNvPr id="29" name="Рисунок 28" descr="image3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23405"/>
        <a:stretch/>
      </xdr:blipFill>
      <xdr:spPr bwMode="auto">
        <a:xfrm>
          <a:off x="704850" y="18690816"/>
          <a:ext cx="773906" cy="815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35719</xdr:colOff>
      <xdr:row>104</xdr:row>
      <xdr:rowOff>178593</xdr:rowOff>
    </xdr:from>
    <xdr:ext cx="857249" cy="581025"/>
    <xdr:pic>
      <xdr:nvPicPr>
        <xdr:cNvPr id="30" name="Рисунок 29" descr="image3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319" y="19198113"/>
          <a:ext cx="857249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166687</xdr:colOff>
      <xdr:row>108</xdr:row>
      <xdr:rowOff>71438</xdr:rowOff>
    </xdr:from>
    <xdr:ext cx="642938" cy="776288"/>
    <xdr:pic>
      <xdr:nvPicPr>
        <xdr:cNvPr id="31" name="Рисунок 30" descr="image32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71" t="8400"/>
        <a:stretch>
          <a:fillRect/>
        </a:stretch>
      </xdr:blipFill>
      <xdr:spPr bwMode="auto">
        <a:xfrm>
          <a:off x="776287" y="19822478"/>
          <a:ext cx="642938" cy="776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35719</xdr:colOff>
      <xdr:row>110</xdr:row>
      <xdr:rowOff>485775</xdr:rowOff>
    </xdr:from>
    <xdr:ext cx="821531" cy="750094"/>
    <xdr:pic>
      <xdr:nvPicPr>
        <xdr:cNvPr id="32" name="Рисунок 31" descr="image33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319" y="20297775"/>
          <a:ext cx="821531" cy="750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166686</xdr:colOff>
      <xdr:row>114</xdr:row>
      <xdr:rowOff>374380</xdr:rowOff>
    </xdr:from>
    <xdr:ext cx="631032" cy="771002"/>
    <xdr:pic>
      <xdr:nvPicPr>
        <xdr:cNvPr id="33" name="Рисунок 32" descr="image34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06"/>
        <a:stretch>
          <a:fillRect/>
        </a:stretch>
      </xdr:blipFill>
      <xdr:spPr bwMode="auto">
        <a:xfrm>
          <a:off x="776286" y="21032200"/>
          <a:ext cx="631032" cy="771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214313</xdr:colOff>
      <xdr:row>116</xdr:row>
      <xdr:rowOff>540884</xdr:rowOff>
    </xdr:from>
    <xdr:ext cx="476250" cy="811666"/>
    <xdr:pic>
      <xdr:nvPicPr>
        <xdr:cNvPr id="34" name="Рисунок 33" descr="image35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913" y="21396824"/>
          <a:ext cx="476250" cy="811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142876</xdr:colOff>
      <xdr:row>118</xdr:row>
      <xdr:rowOff>323850</xdr:rowOff>
    </xdr:from>
    <xdr:ext cx="666750" cy="762000"/>
    <xdr:pic>
      <xdr:nvPicPr>
        <xdr:cNvPr id="35" name="Рисунок 34" descr="image36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6" y="21758910"/>
          <a:ext cx="6667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142875</xdr:colOff>
      <xdr:row>119</xdr:row>
      <xdr:rowOff>587191</xdr:rowOff>
    </xdr:from>
    <xdr:ext cx="702469" cy="754972"/>
    <xdr:pic>
      <xdr:nvPicPr>
        <xdr:cNvPr id="36" name="Рисунок 35" descr="image3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66" b="5366"/>
        <a:stretch/>
      </xdr:blipFill>
      <xdr:spPr bwMode="auto">
        <a:xfrm>
          <a:off x="752475" y="21946051"/>
          <a:ext cx="702469" cy="7549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59531</xdr:colOff>
      <xdr:row>127</xdr:row>
      <xdr:rowOff>238125</xdr:rowOff>
    </xdr:from>
    <xdr:ext cx="828675" cy="719137"/>
    <xdr:pic>
      <xdr:nvPicPr>
        <xdr:cNvPr id="37" name="Рисунок 36" descr="image40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131" y="23410545"/>
          <a:ext cx="828675" cy="71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142875</xdr:colOff>
      <xdr:row>130</xdr:row>
      <xdr:rowOff>25345</xdr:rowOff>
    </xdr:from>
    <xdr:ext cx="631031" cy="761490"/>
    <xdr:pic>
      <xdr:nvPicPr>
        <xdr:cNvPr id="38" name="Рисунок 37" descr="image4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3799745"/>
          <a:ext cx="631031" cy="761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142875</xdr:colOff>
      <xdr:row>133</xdr:row>
      <xdr:rowOff>216691</xdr:rowOff>
    </xdr:from>
    <xdr:ext cx="642938" cy="757239"/>
    <xdr:pic>
      <xdr:nvPicPr>
        <xdr:cNvPr id="39" name="Рисунок 38" descr="image42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4509251"/>
          <a:ext cx="642938" cy="757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135</xdr:row>
      <xdr:rowOff>690562</xdr:rowOff>
    </xdr:from>
    <xdr:ext cx="733425" cy="471488"/>
    <xdr:pic>
      <xdr:nvPicPr>
        <xdr:cNvPr id="40" name="Рисунок 39" descr="image43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24868822"/>
          <a:ext cx="733425" cy="4714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119062</xdr:colOff>
      <xdr:row>137</xdr:row>
      <xdr:rowOff>226340</xdr:rowOff>
    </xdr:from>
    <xdr:ext cx="654844" cy="749973"/>
    <xdr:pic>
      <xdr:nvPicPr>
        <xdr:cNvPr id="41" name="Рисунок 40" descr="image44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" y="25235180"/>
          <a:ext cx="654844" cy="749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119062</xdr:colOff>
      <xdr:row>139</xdr:row>
      <xdr:rowOff>539777</xdr:rowOff>
    </xdr:from>
    <xdr:ext cx="631032" cy="738954"/>
    <xdr:pic>
      <xdr:nvPicPr>
        <xdr:cNvPr id="42" name="Рисунок 41" descr="image45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" y="25601957"/>
          <a:ext cx="631032" cy="738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71437</xdr:colOff>
      <xdr:row>141</xdr:row>
      <xdr:rowOff>214312</xdr:rowOff>
    </xdr:from>
    <xdr:ext cx="828675" cy="767674"/>
    <xdr:pic>
      <xdr:nvPicPr>
        <xdr:cNvPr id="43" name="Рисунок 42" descr="image46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" y="25969912"/>
          <a:ext cx="828675" cy="767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202406</xdr:colOff>
      <xdr:row>148</xdr:row>
      <xdr:rowOff>295415</xdr:rowOff>
    </xdr:from>
    <xdr:ext cx="571500" cy="636606"/>
    <xdr:pic>
      <xdr:nvPicPr>
        <xdr:cNvPr id="44" name="Рисунок 43" descr="image47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006" y="27247355"/>
          <a:ext cx="571500" cy="636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142875</xdr:colOff>
      <xdr:row>154</xdr:row>
      <xdr:rowOff>424449</xdr:rowOff>
    </xdr:from>
    <xdr:ext cx="642937" cy="735222"/>
    <xdr:pic>
      <xdr:nvPicPr>
        <xdr:cNvPr id="45" name="Рисунок 44" descr="image48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8344129"/>
          <a:ext cx="642937" cy="735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119063</xdr:colOff>
      <xdr:row>158</xdr:row>
      <xdr:rowOff>476250</xdr:rowOff>
    </xdr:from>
    <xdr:ext cx="752475" cy="538163"/>
    <xdr:pic>
      <xdr:nvPicPr>
        <xdr:cNvPr id="46" name="Рисунок 45" descr="image49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3" y="29074110"/>
          <a:ext cx="752475" cy="538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119063</xdr:colOff>
      <xdr:row>162</xdr:row>
      <xdr:rowOff>23812</xdr:rowOff>
    </xdr:from>
    <xdr:ext cx="716796" cy="888206"/>
    <xdr:pic>
      <xdr:nvPicPr>
        <xdr:cNvPr id="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 bwMode="auto">
        <a:xfrm>
          <a:off x="728663" y="29650372"/>
          <a:ext cx="716796" cy="8882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59532</xdr:colOff>
      <xdr:row>166</xdr:row>
      <xdr:rowOff>226220</xdr:rowOff>
    </xdr:from>
    <xdr:ext cx="845580" cy="950119"/>
    <xdr:pic>
      <xdr:nvPicPr>
        <xdr:cNvPr id="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7"/>
        <a:srcRect l="10880"/>
        <a:stretch>
          <a:fillRect/>
        </a:stretch>
      </xdr:blipFill>
      <xdr:spPr bwMode="auto">
        <a:xfrm>
          <a:off x="669132" y="30538580"/>
          <a:ext cx="845580" cy="9501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119064</xdr:colOff>
      <xdr:row>173</xdr:row>
      <xdr:rowOff>1</xdr:rowOff>
    </xdr:from>
    <xdr:ext cx="740352" cy="1121569"/>
    <xdr:pic>
      <xdr:nvPicPr>
        <xdr:cNvPr id="4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8"/>
        <a:srcRect l="18726" r="17071"/>
        <a:stretch>
          <a:fillRect/>
        </a:stretch>
      </xdr:blipFill>
      <xdr:spPr bwMode="auto">
        <a:xfrm>
          <a:off x="728664" y="31638241"/>
          <a:ext cx="740352" cy="11215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142876</xdr:colOff>
      <xdr:row>184</xdr:row>
      <xdr:rowOff>261938</xdr:rowOff>
    </xdr:from>
    <xdr:ext cx="654843" cy="889139"/>
    <xdr:pic>
      <xdr:nvPicPr>
        <xdr:cNvPr id="5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9"/>
        <a:srcRect l="13616" r="13011"/>
        <a:stretch>
          <a:fillRect/>
        </a:stretch>
      </xdr:blipFill>
      <xdr:spPr bwMode="auto">
        <a:xfrm>
          <a:off x="752476" y="33835658"/>
          <a:ext cx="654843" cy="8891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47625</xdr:colOff>
      <xdr:row>188</xdr:row>
      <xdr:rowOff>511969</xdr:rowOff>
    </xdr:from>
    <xdr:ext cx="942975" cy="762000"/>
    <xdr:pic>
      <xdr:nvPicPr>
        <xdr:cNvPr id="5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0"/>
        <a:srcRect l="5000" t="8762" b="11132"/>
        <a:stretch>
          <a:fillRect/>
        </a:stretch>
      </xdr:blipFill>
      <xdr:spPr bwMode="auto">
        <a:xfrm>
          <a:off x="657225" y="34565749"/>
          <a:ext cx="942975" cy="762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71438</xdr:colOff>
      <xdr:row>189</xdr:row>
      <xdr:rowOff>583407</xdr:rowOff>
    </xdr:from>
    <xdr:ext cx="810815" cy="523875"/>
    <xdr:pic>
      <xdr:nvPicPr>
        <xdr:cNvPr id="5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 bwMode="auto">
        <a:xfrm>
          <a:off x="681038" y="34743867"/>
          <a:ext cx="810815" cy="523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47626</xdr:colOff>
      <xdr:row>190</xdr:row>
      <xdr:rowOff>558022</xdr:rowOff>
    </xdr:from>
    <xdr:ext cx="881061" cy="574436"/>
    <xdr:pic>
      <xdr:nvPicPr>
        <xdr:cNvPr id="5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 bwMode="auto">
        <a:xfrm>
          <a:off x="657226" y="34931842"/>
          <a:ext cx="881061" cy="5744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35719</xdr:colOff>
      <xdr:row>193</xdr:row>
      <xdr:rowOff>11906</xdr:rowOff>
    </xdr:from>
    <xdr:ext cx="828000" cy="697301"/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45319" y="35307746"/>
          <a:ext cx="828000" cy="697301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202</xdr:row>
      <xdr:rowOff>47625</xdr:rowOff>
    </xdr:from>
    <xdr:ext cx="943245" cy="595312"/>
    <xdr:pic>
      <xdr:nvPicPr>
        <xdr:cNvPr id="5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 bwMode="auto">
        <a:xfrm>
          <a:off x="657225" y="36989385"/>
          <a:ext cx="943245" cy="5953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83344</xdr:colOff>
      <xdr:row>198</xdr:row>
      <xdr:rowOff>47624</xdr:rowOff>
    </xdr:from>
    <xdr:ext cx="773906" cy="611307"/>
    <xdr:pic>
      <xdr:nvPicPr>
        <xdr:cNvPr id="5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5"/>
        <a:srcRect l="4182" t="13221" r="5018" b="14062"/>
        <a:stretch>
          <a:fillRect/>
        </a:stretch>
      </xdr:blipFill>
      <xdr:spPr bwMode="auto">
        <a:xfrm>
          <a:off x="692944" y="36257864"/>
          <a:ext cx="773906" cy="6113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47626</xdr:colOff>
      <xdr:row>123</xdr:row>
      <xdr:rowOff>178593</xdr:rowOff>
    </xdr:from>
    <xdr:ext cx="877286" cy="854868"/>
    <xdr:pic>
      <xdr:nvPicPr>
        <xdr:cNvPr id="5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 bwMode="auto">
        <a:xfrm>
          <a:off x="657226" y="22672833"/>
          <a:ext cx="877286" cy="854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71438</xdr:colOff>
      <xdr:row>205</xdr:row>
      <xdr:rowOff>238124</xdr:rowOff>
    </xdr:from>
    <xdr:ext cx="864000" cy="574142"/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81038" y="37675184"/>
          <a:ext cx="864000" cy="574142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209</xdr:row>
      <xdr:rowOff>333375</xdr:rowOff>
    </xdr:from>
    <xdr:ext cx="864000" cy="577838"/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57225" y="38402895"/>
          <a:ext cx="864000" cy="577838"/>
        </a:xfrm>
        <a:prstGeom prst="rect">
          <a:avLst/>
        </a:prstGeom>
      </xdr:spPr>
    </xdr:pic>
    <xdr:clientData/>
  </xdr:oneCellAnchor>
  <xdr:oneCellAnchor>
    <xdr:from>
      <xdr:col>1</xdr:col>
      <xdr:colOff>59531</xdr:colOff>
      <xdr:row>216</xdr:row>
      <xdr:rowOff>11906</xdr:rowOff>
    </xdr:from>
    <xdr:ext cx="864000" cy="779508"/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69131" y="39513986"/>
          <a:ext cx="864000" cy="779508"/>
        </a:xfrm>
        <a:prstGeom prst="rect">
          <a:avLst/>
        </a:prstGeom>
      </xdr:spPr>
    </xdr:pic>
    <xdr:clientData/>
  </xdr:oneCellAnchor>
  <xdr:oneCellAnchor>
    <xdr:from>
      <xdr:col>1</xdr:col>
      <xdr:colOff>273844</xdr:colOff>
      <xdr:row>221</xdr:row>
      <xdr:rowOff>476250</xdr:rowOff>
    </xdr:from>
    <xdr:ext cx="468393" cy="573619"/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883444" y="40595550"/>
          <a:ext cx="468393" cy="573619"/>
        </a:xfrm>
        <a:prstGeom prst="rect">
          <a:avLst/>
        </a:prstGeom>
      </xdr:spPr>
    </xdr:pic>
    <xdr:clientData/>
  </xdr:oneCellAnchor>
  <xdr:oneCellAnchor>
    <xdr:from>
      <xdr:col>1</xdr:col>
      <xdr:colOff>285750</xdr:colOff>
      <xdr:row>223</xdr:row>
      <xdr:rowOff>321469</xdr:rowOff>
    </xdr:from>
    <xdr:ext cx="414000" cy="576000"/>
    <xdr:pic>
      <xdr:nvPicPr>
        <xdr:cNvPr id="62" name="Рисунок 61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895350" y="40966549"/>
          <a:ext cx="414000" cy="576000"/>
        </a:xfrm>
        <a:prstGeom prst="rect">
          <a:avLst/>
        </a:prstGeom>
      </xdr:spPr>
    </xdr:pic>
    <xdr:clientData/>
  </xdr:oneCellAnchor>
  <xdr:oneCellAnchor>
    <xdr:from>
      <xdr:col>1</xdr:col>
      <xdr:colOff>35718</xdr:colOff>
      <xdr:row>230</xdr:row>
      <xdr:rowOff>514937</xdr:rowOff>
    </xdr:from>
    <xdr:ext cx="833438" cy="761412"/>
    <xdr:pic>
      <xdr:nvPicPr>
        <xdr:cNvPr id="63" name="Рисунок 62" descr="image59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318" y="42242057"/>
          <a:ext cx="833438" cy="761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142875</xdr:colOff>
      <xdr:row>229</xdr:row>
      <xdr:rowOff>569914</xdr:rowOff>
    </xdr:from>
    <xdr:ext cx="690563" cy="744273"/>
    <xdr:pic>
      <xdr:nvPicPr>
        <xdr:cNvPr id="64" name="Рисунок 63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752475" y="42060814"/>
          <a:ext cx="690563" cy="744273"/>
        </a:xfrm>
        <a:prstGeom prst="rect">
          <a:avLst/>
        </a:prstGeom>
      </xdr:spPr>
    </xdr:pic>
    <xdr:clientData/>
  </xdr:oneCellAnchor>
  <xdr:oneCellAnchor>
    <xdr:from>
      <xdr:col>1</xdr:col>
      <xdr:colOff>226217</xdr:colOff>
      <xdr:row>228</xdr:row>
      <xdr:rowOff>506516</xdr:rowOff>
    </xdr:from>
    <xdr:ext cx="476251" cy="867203"/>
    <xdr:pic>
      <xdr:nvPicPr>
        <xdr:cNvPr id="65" name="Рисунок 64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835817" y="41883116"/>
          <a:ext cx="476251" cy="867203"/>
        </a:xfrm>
        <a:prstGeom prst="rect">
          <a:avLst/>
        </a:prstGeom>
      </xdr:spPr>
    </xdr:pic>
    <xdr:clientData/>
  </xdr:oneCellAnchor>
  <xdr:oneCellAnchor>
    <xdr:from>
      <xdr:col>1</xdr:col>
      <xdr:colOff>273843</xdr:colOff>
      <xdr:row>227</xdr:row>
      <xdr:rowOff>671483</xdr:rowOff>
    </xdr:from>
    <xdr:ext cx="345281" cy="737955"/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883443" y="41697563"/>
          <a:ext cx="345281" cy="737955"/>
        </a:xfrm>
        <a:prstGeom prst="rect">
          <a:avLst/>
        </a:prstGeom>
      </xdr:spPr>
    </xdr:pic>
    <xdr:clientData/>
  </xdr:oneCellAnchor>
  <xdr:oneCellAnchor>
    <xdr:from>
      <xdr:col>1</xdr:col>
      <xdr:colOff>226218</xdr:colOff>
      <xdr:row>226</xdr:row>
      <xdr:rowOff>542540</xdr:rowOff>
    </xdr:from>
    <xdr:ext cx="488157" cy="866898"/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835818" y="41515280"/>
          <a:ext cx="488157" cy="866898"/>
        </a:xfrm>
        <a:prstGeom prst="rect">
          <a:avLst/>
        </a:prstGeom>
      </xdr:spPr>
    </xdr:pic>
    <xdr:clientData/>
  </xdr:oneCellAnchor>
  <xdr:oneCellAnchor>
    <xdr:from>
      <xdr:col>1</xdr:col>
      <xdr:colOff>107157</xdr:colOff>
      <xdr:row>225</xdr:row>
      <xdr:rowOff>652268</xdr:rowOff>
    </xdr:from>
    <xdr:ext cx="750093" cy="757169"/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716757" y="41327828"/>
          <a:ext cx="750093" cy="757169"/>
        </a:xfrm>
        <a:prstGeom prst="rect">
          <a:avLst/>
        </a:prstGeom>
      </xdr:spPr>
    </xdr:pic>
    <xdr:clientData/>
  </xdr:oneCellAnchor>
  <xdr:oneCellAnchor>
    <xdr:from>
      <xdr:col>1</xdr:col>
      <xdr:colOff>261938</xdr:colOff>
      <xdr:row>233</xdr:row>
      <xdr:rowOff>738188</xdr:rowOff>
    </xdr:from>
    <xdr:ext cx="331965" cy="985836"/>
    <xdr:pic>
      <xdr:nvPicPr>
        <xdr:cNvPr id="6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 bwMode="auto">
        <a:xfrm>
          <a:off x="871538" y="42792968"/>
          <a:ext cx="331965" cy="9858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35719</xdr:colOff>
      <xdr:row>112</xdr:row>
      <xdr:rowOff>485775</xdr:rowOff>
    </xdr:from>
    <xdr:ext cx="821531" cy="750094"/>
    <xdr:pic>
      <xdr:nvPicPr>
        <xdr:cNvPr id="70" name="Рисунок 69" descr="image33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319" y="20663535"/>
          <a:ext cx="821531" cy="750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7"/>
  <sheetViews>
    <sheetView tabSelected="1" view="pageBreakPreview" zoomScale="80" zoomScaleSheetLayoutView="80" workbookViewId="0">
      <selection activeCell="B3" sqref="B3:N3"/>
    </sheetView>
  </sheetViews>
  <sheetFormatPr defaultRowHeight="14.4"/>
  <cols>
    <col min="1" max="1" width="5" customWidth="1"/>
    <col min="2" max="2" width="14.44140625" style="2" customWidth="1"/>
    <col min="3" max="3" width="31.88671875" style="2" customWidth="1"/>
    <col min="4" max="4" width="10" customWidth="1"/>
    <col min="5" max="5" width="9.5546875" customWidth="1"/>
    <col min="7" max="9" width="10" style="1" hidden="1" customWidth="1"/>
    <col min="10" max="10" width="10" style="1" customWidth="1"/>
    <col min="11" max="12" width="10" customWidth="1"/>
    <col min="13" max="13" width="12.6640625" customWidth="1"/>
  </cols>
  <sheetData>
    <row r="1" spans="1:19" ht="91.5" customHeight="1">
      <c r="A1" s="108" t="s">
        <v>196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9" ht="15" customHeight="1">
      <c r="B2"/>
      <c r="C2"/>
      <c r="E2" s="106"/>
    </row>
    <row r="3" spans="1:19" ht="17.399999999999999">
      <c r="A3" s="105"/>
      <c r="B3" s="104" t="s">
        <v>195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19">
      <c r="C4"/>
      <c r="G4"/>
      <c r="H4" s="103"/>
      <c r="I4" s="103"/>
      <c r="J4" s="103"/>
      <c r="K4" s="103"/>
      <c r="M4" s="102">
        <v>43222</v>
      </c>
      <c r="N4" s="101"/>
      <c r="S4" s="100"/>
    </row>
    <row r="5" spans="1:19" ht="79.8">
      <c r="A5" s="99" t="s">
        <v>194</v>
      </c>
      <c r="B5" s="99" t="s">
        <v>193</v>
      </c>
      <c r="C5" s="99" t="s">
        <v>192</v>
      </c>
      <c r="D5" s="99" t="s">
        <v>191</v>
      </c>
      <c r="E5" s="99" t="s">
        <v>190</v>
      </c>
      <c r="F5" s="97" t="s">
        <v>189</v>
      </c>
      <c r="G5" s="97" t="s">
        <v>188</v>
      </c>
      <c r="H5" s="98" t="s">
        <v>187</v>
      </c>
      <c r="I5" s="98" t="s">
        <v>186</v>
      </c>
      <c r="J5" s="98" t="s">
        <v>185</v>
      </c>
      <c r="K5" s="97" t="s">
        <v>184</v>
      </c>
      <c r="L5" s="97" t="s">
        <v>183</v>
      </c>
      <c r="M5" s="96" t="s">
        <v>182</v>
      </c>
    </row>
    <row r="6" spans="1:19">
      <c r="A6" s="28" t="s">
        <v>181</v>
      </c>
      <c r="B6" s="27"/>
      <c r="C6" s="27"/>
      <c r="D6" s="27"/>
      <c r="E6" s="27"/>
      <c r="F6" s="83"/>
      <c r="G6" s="56"/>
      <c r="H6" s="95">
        <v>0.2</v>
      </c>
      <c r="I6" s="95"/>
      <c r="J6" s="95"/>
      <c r="K6" s="94">
        <v>0.2</v>
      </c>
      <c r="L6" s="93"/>
      <c r="M6" s="93"/>
    </row>
    <row r="7" spans="1:19" ht="16.5" customHeight="1">
      <c r="A7" s="14">
        <v>1</v>
      </c>
      <c r="B7" s="71" t="s">
        <v>180</v>
      </c>
      <c r="C7" s="61" t="s">
        <v>179</v>
      </c>
      <c r="D7" s="92" t="s">
        <v>44</v>
      </c>
      <c r="E7" s="92">
        <v>0.9</v>
      </c>
      <c r="F7" s="79">
        <v>1.3</v>
      </c>
      <c r="G7" s="15">
        <v>21.54</v>
      </c>
      <c r="H7" s="8">
        <f>$H$6</f>
        <v>0.2</v>
      </c>
      <c r="I7" s="7">
        <f>ROUND(G7*(H7),2)</f>
        <v>4.3099999999999996</v>
      </c>
      <c r="J7" s="9">
        <f>G7+I7</f>
        <v>25.849999999999998</v>
      </c>
      <c r="K7" s="8">
        <f>$K$6</f>
        <v>0.2</v>
      </c>
      <c r="L7" s="7">
        <f>ROUND(J7*K7,2)</f>
        <v>5.17</v>
      </c>
      <c r="M7" s="6">
        <f>J7+L7+L7</f>
        <v>36.19</v>
      </c>
    </row>
    <row r="8" spans="1:19" ht="16.5" customHeight="1">
      <c r="A8" s="14">
        <v>2</v>
      </c>
      <c r="B8" s="75"/>
      <c r="C8" s="66"/>
      <c r="D8" s="79" t="s">
        <v>44</v>
      </c>
      <c r="E8" s="79">
        <v>2.7</v>
      </c>
      <c r="F8" s="79">
        <v>1.3</v>
      </c>
      <c r="G8" s="10">
        <v>59.94</v>
      </c>
      <c r="H8" s="8">
        <f>$H$6</f>
        <v>0.2</v>
      </c>
      <c r="I8" s="7">
        <f>ROUND(G8*(H8),2)</f>
        <v>11.99</v>
      </c>
      <c r="J8" s="9">
        <f>G8+I8</f>
        <v>71.929999999999993</v>
      </c>
      <c r="K8" s="8">
        <f>$K$6</f>
        <v>0.2</v>
      </c>
      <c r="L8" s="7">
        <f>ROUND(J8*K8,2)</f>
        <v>14.39</v>
      </c>
      <c r="M8" s="6">
        <f>J8+L8+L8</f>
        <v>100.71</v>
      </c>
    </row>
    <row r="9" spans="1:19" ht="16.5" customHeight="1">
      <c r="A9" s="14">
        <v>3</v>
      </c>
      <c r="B9" s="75"/>
      <c r="C9" s="66"/>
      <c r="D9" s="79" t="s">
        <v>44</v>
      </c>
      <c r="E9" s="79">
        <v>9</v>
      </c>
      <c r="F9" s="79">
        <v>1.3</v>
      </c>
      <c r="G9" s="10">
        <v>173.94</v>
      </c>
      <c r="H9" s="8">
        <f>$H$6</f>
        <v>0.2</v>
      </c>
      <c r="I9" s="7">
        <f>ROUND(G9*(H9),2)</f>
        <v>34.79</v>
      </c>
      <c r="J9" s="9">
        <f>G9+I9</f>
        <v>208.73</v>
      </c>
      <c r="K9" s="8">
        <f>$K$6</f>
        <v>0.2</v>
      </c>
      <c r="L9" s="7">
        <f>ROUND(J9*K9,2)</f>
        <v>41.75</v>
      </c>
      <c r="M9" s="6">
        <f>J9+L9+L9</f>
        <v>292.23</v>
      </c>
    </row>
    <row r="10" spans="1:19" ht="16.5" customHeight="1">
      <c r="A10" s="14">
        <v>4</v>
      </c>
      <c r="B10" s="75"/>
      <c r="C10" s="66"/>
      <c r="D10" s="79" t="s">
        <v>43</v>
      </c>
      <c r="E10" s="79">
        <v>0.9</v>
      </c>
      <c r="F10" s="79">
        <v>1.3</v>
      </c>
      <c r="G10" s="10">
        <v>18.54</v>
      </c>
      <c r="H10" s="8">
        <f>$H$6</f>
        <v>0.2</v>
      </c>
      <c r="I10" s="7">
        <f>ROUND(G10*(H10),2)</f>
        <v>3.71</v>
      </c>
      <c r="J10" s="9">
        <f>G10+I10</f>
        <v>22.25</v>
      </c>
      <c r="K10" s="8">
        <f>$K$6</f>
        <v>0.2</v>
      </c>
      <c r="L10" s="7">
        <f>ROUND(J10*K10,2)</f>
        <v>4.45</v>
      </c>
      <c r="M10" s="6">
        <f>J10+L10+L10</f>
        <v>31.15</v>
      </c>
    </row>
    <row r="11" spans="1:19" ht="16.5" customHeight="1">
      <c r="A11" s="14">
        <v>5</v>
      </c>
      <c r="B11" s="75"/>
      <c r="C11" s="66"/>
      <c r="D11" s="79" t="s">
        <v>43</v>
      </c>
      <c r="E11" s="79">
        <v>2.7</v>
      </c>
      <c r="F11" s="79">
        <v>1.3</v>
      </c>
      <c r="G11" s="10">
        <v>51.54</v>
      </c>
      <c r="H11" s="8">
        <f>$H$6</f>
        <v>0.2</v>
      </c>
      <c r="I11" s="7">
        <f>ROUND(G11*(H11),2)</f>
        <v>10.31</v>
      </c>
      <c r="J11" s="9">
        <f>G11+I11</f>
        <v>61.85</v>
      </c>
      <c r="K11" s="8">
        <f>$K$6</f>
        <v>0.2</v>
      </c>
      <c r="L11" s="7">
        <f>ROUND(J11*K11,2)</f>
        <v>12.37</v>
      </c>
      <c r="M11" s="6">
        <f>J11+L11+L11</f>
        <v>86.59</v>
      </c>
    </row>
    <row r="12" spans="1:19" ht="16.5" customHeight="1">
      <c r="A12" s="14">
        <v>6</v>
      </c>
      <c r="B12" s="74"/>
      <c r="C12" s="59"/>
      <c r="D12" s="79" t="s">
        <v>58</v>
      </c>
      <c r="E12" s="79">
        <v>9</v>
      </c>
      <c r="F12" s="79">
        <v>1.3</v>
      </c>
      <c r="G12" s="10">
        <v>149.94</v>
      </c>
      <c r="H12" s="8">
        <f>$H$6</f>
        <v>0.2</v>
      </c>
      <c r="I12" s="7">
        <f>ROUND(G12*(H12),2)</f>
        <v>29.99</v>
      </c>
      <c r="J12" s="9">
        <f>G12+I12</f>
        <v>179.93</v>
      </c>
      <c r="K12" s="8">
        <f>$K$6</f>
        <v>0.2</v>
      </c>
      <c r="L12" s="7">
        <f>ROUND(J12*K12,2)</f>
        <v>35.99</v>
      </c>
      <c r="M12" s="6">
        <f>J12+L12+L12</f>
        <v>251.91000000000003</v>
      </c>
    </row>
    <row r="13" spans="1:19" ht="16.5" customHeight="1">
      <c r="A13" s="14">
        <v>7</v>
      </c>
      <c r="B13" s="65" t="s">
        <v>178</v>
      </c>
      <c r="C13" s="61" t="s">
        <v>177</v>
      </c>
      <c r="D13" s="79" t="s">
        <v>44</v>
      </c>
      <c r="E13" s="79">
        <v>0.22500000000000001</v>
      </c>
      <c r="F13" s="79">
        <v>1.3</v>
      </c>
      <c r="G13" s="10">
        <v>9.5399999999999991</v>
      </c>
      <c r="H13" s="8">
        <f>$H$6</f>
        <v>0.2</v>
      </c>
      <c r="I13" s="7">
        <f>ROUND(G13*(H13),2)</f>
        <v>1.91</v>
      </c>
      <c r="J13" s="9">
        <f>G13+I13</f>
        <v>11.45</v>
      </c>
      <c r="K13" s="8">
        <f>$K$6</f>
        <v>0.2</v>
      </c>
      <c r="L13" s="7">
        <f>ROUND(J13*K13,2)</f>
        <v>2.29</v>
      </c>
      <c r="M13" s="6">
        <f>J13+L13+L13</f>
        <v>16.029999999999998</v>
      </c>
    </row>
    <row r="14" spans="1:19" ht="16.5" customHeight="1">
      <c r="A14" s="14">
        <v>8</v>
      </c>
      <c r="B14" s="65"/>
      <c r="C14" s="66"/>
      <c r="D14" s="79" t="s">
        <v>44</v>
      </c>
      <c r="E14" s="79">
        <v>0.9</v>
      </c>
      <c r="F14" s="79">
        <v>1.3</v>
      </c>
      <c r="G14" s="10">
        <v>21.54</v>
      </c>
      <c r="H14" s="8">
        <f>$H$6</f>
        <v>0.2</v>
      </c>
      <c r="I14" s="7">
        <f>ROUND(G14*(H14),2)</f>
        <v>4.3099999999999996</v>
      </c>
      <c r="J14" s="9">
        <f>G14+I14</f>
        <v>25.849999999999998</v>
      </c>
      <c r="K14" s="8">
        <f>$K$6</f>
        <v>0.2</v>
      </c>
      <c r="L14" s="7">
        <f>ROUND(J14*K14,2)</f>
        <v>5.17</v>
      </c>
      <c r="M14" s="6">
        <f>J14+L14+L14</f>
        <v>36.19</v>
      </c>
    </row>
    <row r="15" spans="1:19" ht="16.5" customHeight="1">
      <c r="A15" s="14">
        <v>9</v>
      </c>
      <c r="B15" s="65"/>
      <c r="C15" s="66"/>
      <c r="D15" s="79" t="s">
        <v>44</v>
      </c>
      <c r="E15" s="79">
        <v>2.7</v>
      </c>
      <c r="F15" s="79">
        <v>1.3</v>
      </c>
      <c r="G15" s="10">
        <v>59.94</v>
      </c>
      <c r="H15" s="8">
        <f>$H$6</f>
        <v>0.2</v>
      </c>
      <c r="I15" s="7">
        <f>ROUND(G15*(H15),2)</f>
        <v>11.99</v>
      </c>
      <c r="J15" s="9">
        <f>G15+I15</f>
        <v>71.929999999999993</v>
      </c>
      <c r="K15" s="8">
        <f>$K$6</f>
        <v>0.2</v>
      </c>
      <c r="L15" s="7">
        <f>ROUND(J15*K15,2)</f>
        <v>14.39</v>
      </c>
      <c r="M15" s="6">
        <f>J15+L15+L15</f>
        <v>100.71</v>
      </c>
    </row>
    <row r="16" spans="1:19" ht="16.5" customHeight="1">
      <c r="A16" s="14">
        <v>10</v>
      </c>
      <c r="B16" s="65"/>
      <c r="C16" s="66"/>
      <c r="D16" s="79" t="s">
        <v>44</v>
      </c>
      <c r="E16" s="79">
        <v>9</v>
      </c>
      <c r="F16" s="79">
        <v>1.3</v>
      </c>
      <c r="G16" s="10">
        <v>173.94</v>
      </c>
      <c r="H16" s="8">
        <f>$H$6</f>
        <v>0.2</v>
      </c>
      <c r="I16" s="7">
        <f>ROUND(G16*(H16),2)</f>
        <v>34.79</v>
      </c>
      <c r="J16" s="9">
        <f>G16+I16</f>
        <v>208.73</v>
      </c>
      <c r="K16" s="8">
        <f>$K$6</f>
        <v>0.2</v>
      </c>
      <c r="L16" s="7">
        <f>ROUND(J16*K16,2)</f>
        <v>41.75</v>
      </c>
      <c r="M16" s="6">
        <f>J16+L16+L16</f>
        <v>292.23</v>
      </c>
    </row>
    <row r="17" spans="1:13" ht="16.5" customHeight="1">
      <c r="A17" s="14">
        <v>11</v>
      </c>
      <c r="B17" s="65"/>
      <c r="C17" s="66"/>
      <c r="D17" s="79" t="s">
        <v>43</v>
      </c>
      <c r="E17" s="79">
        <v>0.22500000000000001</v>
      </c>
      <c r="F17" s="79">
        <v>1.3</v>
      </c>
      <c r="G17" s="10">
        <v>8.34</v>
      </c>
      <c r="H17" s="8">
        <f>$H$6</f>
        <v>0.2</v>
      </c>
      <c r="I17" s="7">
        <f>ROUND(G17*(H17),2)</f>
        <v>1.67</v>
      </c>
      <c r="J17" s="9">
        <f>G17+I17</f>
        <v>10.01</v>
      </c>
      <c r="K17" s="8">
        <f>$K$6</f>
        <v>0.2</v>
      </c>
      <c r="L17" s="7">
        <f>ROUND(J17*K17,2)</f>
        <v>2</v>
      </c>
      <c r="M17" s="6">
        <f>J17+L17+L17</f>
        <v>14.01</v>
      </c>
    </row>
    <row r="18" spans="1:13" ht="16.5" customHeight="1">
      <c r="A18" s="14">
        <v>12</v>
      </c>
      <c r="B18" s="65"/>
      <c r="C18" s="66"/>
      <c r="D18" s="79" t="s">
        <v>43</v>
      </c>
      <c r="E18" s="79">
        <v>0.9</v>
      </c>
      <c r="F18" s="79">
        <v>1.3</v>
      </c>
      <c r="G18" s="10">
        <v>18.54</v>
      </c>
      <c r="H18" s="8">
        <f>$H$6</f>
        <v>0.2</v>
      </c>
      <c r="I18" s="7">
        <f>ROUND(G18*(H18),2)</f>
        <v>3.71</v>
      </c>
      <c r="J18" s="9">
        <f>G18+I18</f>
        <v>22.25</v>
      </c>
      <c r="K18" s="8">
        <f>$K$6</f>
        <v>0.2</v>
      </c>
      <c r="L18" s="7">
        <f>ROUND(J18*K18,2)</f>
        <v>4.45</v>
      </c>
      <c r="M18" s="6">
        <f>J18+L18+L18</f>
        <v>31.15</v>
      </c>
    </row>
    <row r="19" spans="1:13" ht="16.5" customHeight="1">
      <c r="A19" s="14">
        <v>13</v>
      </c>
      <c r="B19" s="65"/>
      <c r="C19" s="66"/>
      <c r="D19" s="79" t="s">
        <v>43</v>
      </c>
      <c r="E19" s="79">
        <v>2.7</v>
      </c>
      <c r="F19" s="79">
        <v>1.3</v>
      </c>
      <c r="G19" s="10">
        <v>51.54</v>
      </c>
      <c r="H19" s="8">
        <f>$H$6</f>
        <v>0.2</v>
      </c>
      <c r="I19" s="7">
        <f>ROUND(G19*(H19),2)</f>
        <v>10.31</v>
      </c>
      <c r="J19" s="9">
        <f>G19+I19</f>
        <v>61.85</v>
      </c>
      <c r="K19" s="8">
        <f>$K$6</f>
        <v>0.2</v>
      </c>
      <c r="L19" s="7">
        <f>ROUND(J19*K19,2)</f>
        <v>12.37</v>
      </c>
      <c r="M19" s="6">
        <f>J19+L19+L19</f>
        <v>86.59</v>
      </c>
    </row>
    <row r="20" spans="1:13" ht="16.5" customHeight="1">
      <c r="A20" s="14">
        <v>14</v>
      </c>
      <c r="B20" s="65"/>
      <c r="C20" s="59"/>
      <c r="D20" s="79" t="s">
        <v>43</v>
      </c>
      <c r="E20" s="79">
        <v>9</v>
      </c>
      <c r="F20" s="79">
        <v>1.3</v>
      </c>
      <c r="G20" s="10">
        <v>149.94</v>
      </c>
      <c r="H20" s="8">
        <f>$H$6</f>
        <v>0.2</v>
      </c>
      <c r="I20" s="7">
        <f>ROUND(G20*(H20),2)</f>
        <v>29.99</v>
      </c>
      <c r="J20" s="9">
        <f>G20+I20</f>
        <v>179.93</v>
      </c>
      <c r="K20" s="8">
        <f>$K$6</f>
        <v>0.2</v>
      </c>
      <c r="L20" s="7">
        <f>ROUND(J20*K20,2)</f>
        <v>35.99</v>
      </c>
      <c r="M20" s="6">
        <f>J20+L20+L20</f>
        <v>251.91000000000003</v>
      </c>
    </row>
    <row r="21" spans="1:13" ht="16.5" customHeight="1">
      <c r="A21" s="14">
        <v>15</v>
      </c>
      <c r="B21" s="65" t="s">
        <v>176</v>
      </c>
      <c r="C21" s="61" t="s">
        <v>175</v>
      </c>
      <c r="D21" s="79" t="s">
        <v>44</v>
      </c>
      <c r="E21" s="79">
        <v>0.9</v>
      </c>
      <c r="F21" s="79">
        <v>1.3</v>
      </c>
      <c r="G21" s="10">
        <v>21.54</v>
      </c>
      <c r="H21" s="8">
        <f>$H$6</f>
        <v>0.2</v>
      </c>
      <c r="I21" s="7">
        <f>ROUND(G21*(H21),2)</f>
        <v>4.3099999999999996</v>
      </c>
      <c r="J21" s="9">
        <f>G21+I21</f>
        <v>25.849999999999998</v>
      </c>
      <c r="K21" s="8">
        <f>$K$6</f>
        <v>0.2</v>
      </c>
      <c r="L21" s="7">
        <f>ROUND(J21*K21,2)</f>
        <v>5.17</v>
      </c>
      <c r="M21" s="6">
        <f>J21+L21+L21</f>
        <v>36.19</v>
      </c>
    </row>
    <row r="22" spans="1:13" ht="16.5" customHeight="1">
      <c r="A22" s="14">
        <v>16</v>
      </c>
      <c r="B22" s="65"/>
      <c r="C22" s="66"/>
      <c r="D22" s="79" t="s">
        <v>44</v>
      </c>
      <c r="E22" s="79">
        <v>2.7</v>
      </c>
      <c r="F22" s="79">
        <v>1.3</v>
      </c>
      <c r="G22" s="10">
        <v>59.94</v>
      </c>
      <c r="H22" s="8">
        <f>$H$6</f>
        <v>0.2</v>
      </c>
      <c r="I22" s="7">
        <f>ROUND(G22*(H22),2)</f>
        <v>11.99</v>
      </c>
      <c r="J22" s="9">
        <f>G22+I22</f>
        <v>71.929999999999993</v>
      </c>
      <c r="K22" s="8">
        <f>$K$6</f>
        <v>0.2</v>
      </c>
      <c r="L22" s="7">
        <f>ROUND(J22*K22,2)</f>
        <v>14.39</v>
      </c>
      <c r="M22" s="6">
        <f>J22+L22+L22</f>
        <v>100.71</v>
      </c>
    </row>
    <row r="23" spans="1:13" ht="16.5" customHeight="1">
      <c r="A23" s="14">
        <v>17</v>
      </c>
      <c r="B23" s="65"/>
      <c r="C23" s="66"/>
      <c r="D23" s="79" t="s">
        <v>44</v>
      </c>
      <c r="E23" s="79">
        <v>9</v>
      </c>
      <c r="F23" s="79">
        <v>1.3</v>
      </c>
      <c r="G23" s="10">
        <v>173.94</v>
      </c>
      <c r="H23" s="8">
        <f>$H$6</f>
        <v>0.2</v>
      </c>
      <c r="I23" s="7">
        <f>ROUND(G23*(H23),2)</f>
        <v>34.79</v>
      </c>
      <c r="J23" s="9">
        <f>G23+I23</f>
        <v>208.73</v>
      </c>
      <c r="K23" s="8">
        <f>$K$6</f>
        <v>0.2</v>
      </c>
      <c r="L23" s="7">
        <f>ROUND(J23*K23,2)</f>
        <v>41.75</v>
      </c>
      <c r="M23" s="6">
        <f>J23+L23+L23</f>
        <v>292.23</v>
      </c>
    </row>
    <row r="24" spans="1:13" ht="16.5" customHeight="1">
      <c r="A24" s="14">
        <v>18</v>
      </c>
      <c r="B24" s="65"/>
      <c r="C24" s="66"/>
      <c r="D24" s="79" t="s">
        <v>43</v>
      </c>
      <c r="E24" s="79">
        <v>0.9</v>
      </c>
      <c r="F24" s="79">
        <v>1.3</v>
      </c>
      <c r="G24" s="10">
        <v>18.54</v>
      </c>
      <c r="H24" s="8">
        <f>$H$6</f>
        <v>0.2</v>
      </c>
      <c r="I24" s="7">
        <f>ROUND(G24*(H24),2)</f>
        <v>3.71</v>
      </c>
      <c r="J24" s="9">
        <f>G24+I24</f>
        <v>22.25</v>
      </c>
      <c r="K24" s="8">
        <f>$K$6</f>
        <v>0.2</v>
      </c>
      <c r="L24" s="7">
        <f>ROUND(J24*K24,2)</f>
        <v>4.45</v>
      </c>
      <c r="M24" s="6">
        <f>J24+L24+L24</f>
        <v>31.15</v>
      </c>
    </row>
    <row r="25" spans="1:13" ht="16.5" customHeight="1">
      <c r="A25" s="14">
        <v>19</v>
      </c>
      <c r="B25" s="65"/>
      <c r="C25" s="66"/>
      <c r="D25" s="79" t="s">
        <v>43</v>
      </c>
      <c r="E25" s="79">
        <v>2.7</v>
      </c>
      <c r="F25" s="79">
        <v>1.3</v>
      </c>
      <c r="G25" s="10">
        <v>51.54</v>
      </c>
      <c r="H25" s="8">
        <f>$H$6</f>
        <v>0.2</v>
      </c>
      <c r="I25" s="7">
        <f>ROUND(G25*(H25),2)</f>
        <v>10.31</v>
      </c>
      <c r="J25" s="9">
        <f>G25+I25</f>
        <v>61.85</v>
      </c>
      <c r="K25" s="8">
        <f>$K$6</f>
        <v>0.2</v>
      </c>
      <c r="L25" s="7">
        <f>ROUND(J25*K25,2)</f>
        <v>12.37</v>
      </c>
      <c r="M25" s="6">
        <f>J25+L25+L25</f>
        <v>86.59</v>
      </c>
    </row>
    <row r="26" spans="1:13" ht="16.5" customHeight="1">
      <c r="A26" s="14">
        <v>20</v>
      </c>
      <c r="B26" s="65"/>
      <c r="C26" s="59"/>
      <c r="D26" s="79" t="s">
        <v>43</v>
      </c>
      <c r="E26" s="79">
        <v>9</v>
      </c>
      <c r="F26" s="79">
        <v>1.3</v>
      </c>
      <c r="G26" s="10">
        <v>149.94</v>
      </c>
      <c r="H26" s="8">
        <f>$H$6</f>
        <v>0.2</v>
      </c>
      <c r="I26" s="7">
        <f>ROUND(G26*(H26),2)</f>
        <v>29.99</v>
      </c>
      <c r="J26" s="9">
        <f>G26+I26</f>
        <v>179.93</v>
      </c>
      <c r="K26" s="8">
        <f>$K$6</f>
        <v>0.2</v>
      </c>
      <c r="L26" s="7">
        <f>ROUND(J26*K26,2)</f>
        <v>35.99</v>
      </c>
      <c r="M26" s="6">
        <f>J26+L26+L26</f>
        <v>251.91000000000003</v>
      </c>
    </row>
    <row r="27" spans="1:13" ht="37.5" customHeight="1">
      <c r="A27" s="14">
        <v>21</v>
      </c>
      <c r="B27" s="65" t="s">
        <v>174</v>
      </c>
      <c r="C27" s="61" t="s">
        <v>173</v>
      </c>
      <c r="D27" s="79" t="s">
        <v>72</v>
      </c>
      <c r="E27" s="79">
        <v>0.9</v>
      </c>
      <c r="F27" s="79">
        <v>1.5</v>
      </c>
      <c r="G27" s="10">
        <v>16.739999999999998</v>
      </c>
      <c r="H27" s="8">
        <f>$H$6</f>
        <v>0.2</v>
      </c>
      <c r="I27" s="7">
        <f>ROUND(G27*(H27),2)</f>
        <v>3.35</v>
      </c>
      <c r="J27" s="9">
        <f>G27+I27</f>
        <v>20.09</v>
      </c>
      <c r="K27" s="8">
        <f>$K$6</f>
        <v>0.2</v>
      </c>
      <c r="L27" s="7">
        <f>ROUND(J27*K27,2)</f>
        <v>4.0199999999999996</v>
      </c>
      <c r="M27" s="6">
        <f>J27+L27+L27</f>
        <v>28.13</v>
      </c>
    </row>
    <row r="28" spans="1:13" ht="37.5" customHeight="1">
      <c r="A28" s="14">
        <v>22</v>
      </c>
      <c r="B28" s="77"/>
      <c r="C28" s="66"/>
      <c r="D28" s="79" t="s">
        <v>72</v>
      </c>
      <c r="E28" s="79">
        <v>2.7</v>
      </c>
      <c r="F28" s="79">
        <v>1.5</v>
      </c>
      <c r="G28" s="10">
        <v>50.94</v>
      </c>
      <c r="H28" s="8">
        <f>$H$6</f>
        <v>0.2</v>
      </c>
      <c r="I28" s="7">
        <f>ROUND(G28*(H28),2)</f>
        <v>10.19</v>
      </c>
      <c r="J28" s="9">
        <f>G28+I28</f>
        <v>61.129999999999995</v>
      </c>
      <c r="K28" s="8">
        <f>$K$6</f>
        <v>0.2</v>
      </c>
      <c r="L28" s="7">
        <f>ROUND(J28*K28,2)</f>
        <v>12.23</v>
      </c>
      <c r="M28" s="6">
        <f>J28+L28+L28</f>
        <v>85.59</v>
      </c>
    </row>
    <row r="29" spans="1:13" ht="37.5" customHeight="1">
      <c r="A29" s="14">
        <v>23</v>
      </c>
      <c r="B29" s="77"/>
      <c r="C29" s="59"/>
      <c r="D29" s="79" t="s">
        <v>72</v>
      </c>
      <c r="E29" s="79">
        <v>9</v>
      </c>
      <c r="F29" s="79">
        <v>1.5</v>
      </c>
      <c r="G29" s="10">
        <v>146.34</v>
      </c>
      <c r="H29" s="8">
        <f>$H$6</f>
        <v>0.2</v>
      </c>
      <c r="I29" s="7">
        <f>ROUND(G29*(H29),2)</f>
        <v>29.27</v>
      </c>
      <c r="J29" s="9">
        <f>G29+I29</f>
        <v>175.61</v>
      </c>
      <c r="K29" s="8">
        <f>$K$6</f>
        <v>0.2</v>
      </c>
      <c r="L29" s="7">
        <f>ROUND(J29*K29,2)</f>
        <v>35.119999999999997</v>
      </c>
      <c r="M29" s="6">
        <f>J29+L29+L29</f>
        <v>245.85000000000002</v>
      </c>
    </row>
    <row r="30" spans="1:13" ht="21" customHeight="1">
      <c r="A30" s="14">
        <v>24</v>
      </c>
      <c r="B30" s="65" t="s">
        <v>172</v>
      </c>
      <c r="C30" s="61" t="s">
        <v>171</v>
      </c>
      <c r="D30" s="79" t="s">
        <v>44</v>
      </c>
      <c r="E30" s="79">
        <v>0.9</v>
      </c>
      <c r="F30" s="79">
        <v>1.2</v>
      </c>
      <c r="G30" s="10">
        <v>24.54</v>
      </c>
      <c r="H30" s="8">
        <f>$H$6</f>
        <v>0.2</v>
      </c>
      <c r="I30" s="7">
        <f>ROUND(G30*(H30),2)</f>
        <v>4.91</v>
      </c>
      <c r="J30" s="9">
        <f>G30+I30</f>
        <v>29.45</v>
      </c>
      <c r="K30" s="8">
        <f>$K$6</f>
        <v>0.2</v>
      </c>
      <c r="L30" s="7">
        <f>ROUND(J30*K30,2)</f>
        <v>5.89</v>
      </c>
      <c r="M30" s="6">
        <f>J30+L30+L30</f>
        <v>41.23</v>
      </c>
    </row>
    <row r="31" spans="1:13" ht="21" customHeight="1">
      <c r="A31" s="14">
        <v>25</v>
      </c>
      <c r="B31" s="77"/>
      <c r="C31" s="66"/>
      <c r="D31" s="79" t="s">
        <v>44</v>
      </c>
      <c r="E31" s="79">
        <v>2.7</v>
      </c>
      <c r="F31" s="79">
        <v>1.2</v>
      </c>
      <c r="G31" s="10">
        <v>70.739999999999995</v>
      </c>
      <c r="H31" s="8">
        <f>$H$6</f>
        <v>0.2</v>
      </c>
      <c r="I31" s="7">
        <f>ROUND(G31*(H31),2)</f>
        <v>14.15</v>
      </c>
      <c r="J31" s="9">
        <f>G31+I31</f>
        <v>84.89</v>
      </c>
      <c r="K31" s="8">
        <f>$K$6</f>
        <v>0.2</v>
      </c>
      <c r="L31" s="7">
        <f>ROUND(J31*K31,2)</f>
        <v>16.98</v>
      </c>
      <c r="M31" s="6">
        <f>J31+L31+L31</f>
        <v>118.85000000000001</v>
      </c>
    </row>
    <row r="32" spans="1:13" ht="21" customHeight="1">
      <c r="A32" s="14">
        <v>26</v>
      </c>
      <c r="B32" s="77"/>
      <c r="C32" s="66"/>
      <c r="D32" s="79" t="s">
        <v>44</v>
      </c>
      <c r="E32" s="79">
        <v>9</v>
      </c>
      <c r="F32" s="79">
        <v>1.2</v>
      </c>
      <c r="G32" s="10">
        <v>221.94</v>
      </c>
      <c r="H32" s="8">
        <f>$H$6</f>
        <v>0.2</v>
      </c>
      <c r="I32" s="7">
        <f>ROUND(G32*(H32),2)</f>
        <v>44.39</v>
      </c>
      <c r="J32" s="9">
        <f>G32+I32</f>
        <v>266.33</v>
      </c>
      <c r="K32" s="8">
        <f>$K$6</f>
        <v>0.2</v>
      </c>
      <c r="L32" s="7">
        <f>ROUND(J32*K32,2)</f>
        <v>53.27</v>
      </c>
      <c r="M32" s="6">
        <f>J32+L32+L32</f>
        <v>372.86999999999995</v>
      </c>
    </row>
    <row r="33" spans="1:13" ht="21" customHeight="1">
      <c r="A33" s="14">
        <v>27</v>
      </c>
      <c r="B33" s="77"/>
      <c r="C33" s="66"/>
      <c r="D33" s="79" t="s">
        <v>43</v>
      </c>
      <c r="E33" s="79">
        <v>0.9</v>
      </c>
      <c r="F33" s="79">
        <v>1.2</v>
      </c>
      <c r="G33" s="10">
        <v>20.94</v>
      </c>
      <c r="H33" s="8">
        <f>$H$6</f>
        <v>0.2</v>
      </c>
      <c r="I33" s="7">
        <f>ROUND(G33*(H33),2)</f>
        <v>4.1900000000000004</v>
      </c>
      <c r="J33" s="9">
        <f>G33+I33</f>
        <v>25.130000000000003</v>
      </c>
      <c r="K33" s="8">
        <f>$K$6</f>
        <v>0.2</v>
      </c>
      <c r="L33" s="7">
        <f>ROUND(J33*K33,2)</f>
        <v>5.03</v>
      </c>
      <c r="M33" s="6">
        <f>J33+L33+L33</f>
        <v>35.190000000000005</v>
      </c>
    </row>
    <row r="34" spans="1:13" ht="21" customHeight="1">
      <c r="A34" s="14">
        <v>28</v>
      </c>
      <c r="B34" s="77"/>
      <c r="C34" s="66"/>
      <c r="D34" s="79" t="s">
        <v>43</v>
      </c>
      <c r="E34" s="79">
        <v>2.7</v>
      </c>
      <c r="F34" s="79">
        <v>1.2</v>
      </c>
      <c r="G34" s="10">
        <v>57.54</v>
      </c>
      <c r="H34" s="8">
        <f>$H$6</f>
        <v>0.2</v>
      </c>
      <c r="I34" s="7">
        <f>ROUND(G34*(H34),2)</f>
        <v>11.51</v>
      </c>
      <c r="J34" s="9">
        <f>G34+I34</f>
        <v>69.05</v>
      </c>
      <c r="K34" s="8">
        <f>$K$6</f>
        <v>0.2</v>
      </c>
      <c r="L34" s="7">
        <f>ROUND(J34*K34,2)</f>
        <v>13.81</v>
      </c>
      <c r="M34" s="6">
        <f>J34+L34+L34</f>
        <v>96.67</v>
      </c>
    </row>
    <row r="35" spans="1:13" ht="21" customHeight="1">
      <c r="A35" s="14">
        <v>29</v>
      </c>
      <c r="B35" s="77"/>
      <c r="C35" s="59"/>
      <c r="D35" s="79" t="s">
        <v>43</v>
      </c>
      <c r="E35" s="79">
        <v>9</v>
      </c>
      <c r="F35" s="79">
        <v>1.2</v>
      </c>
      <c r="G35" s="10">
        <v>179.94</v>
      </c>
      <c r="H35" s="8">
        <f>$H$6</f>
        <v>0.2</v>
      </c>
      <c r="I35" s="7">
        <f>ROUND(G35*(H35),2)</f>
        <v>35.99</v>
      </c>
      <c r="J35" s="9">
        <f>G35+I35</f>
        <v>215.93</v>
      </c>
      <c r="K35" s="8">
        <f>$K$6</f>
        <v>0.2</v>
      </c>
      <c r="L35" s="7">
        <f>ROUND(J35*K35,2)</f>
        <v>43.19</v>
      </c>
      <c r="M35" s="6">
        <f>J35+L35+L35</f>
        <v>302.31</v>
      </c>
    </row>
    <row r="36" spans="1:13" ht="22.5" customHeight="1">
      <c r="A36" s="14">
        <v>30</v>
      </c>
      <c r="B36" s="65" t="s">
        <v>170</v>
      </c>
      <c r="C36" s="61" t="s">
        <v>168</v>
      </c>
      <c r="D36" s="79" t="s">
        <v>44</v>
      </c>
      <c r="E36" s="79">
        <v>0.9</v>
      </c>
      <c r="F36" s="79">
        <v>1.2</v>
      </c>
      <c r="G36" s="10">
        <v>24.54</v>
      </c>
      <c r="H36" s="8">
        <f>$H$6</f>
        <v>0.2</v>
      </c>
      <c r="I36" s="7">
        <f>ROUND(G36*(H36),2)</f>
        <v>4.91</v>
      </c>
      <c r="J36" s="9">
        <f>G36+I36</f>
        <v>29.45</v>
      </c>
      <c r="K36" s="8">
        <f>$K$6</f>
        <v>0.2</v>
      </c>
      <c r="L36" s="7">
        <f>ROUND(J36*K36,2)</f>
        <v>5.89</v>
      </c>
      <c r="M36" s="6">
        <f>J36+L36+L36</f>
        <v>41.23</v>
      </c>
    </row>
    <row r="37" spans="1:13" ht="22.5" customHeight="1">
      <c r="A37" s="14">
        <v>31</v>
      </c>
      <c r="B37" s="77"/>
      <c r="C37" s="66"/>
      <c r="D37" s="79" t="s">
        <v>44</v>
      </c>
      <c r="E37" s="79">
        <v>2.7</v>
      </c>
      <c r="F37" s="79">
        <v>1.2</v>
      </c>
      <c r="G37" s="10">
        <v>70.739999999999995</v>
      </c>
      <c r="H37" s="8">
        <f>$H$6</f>
        <v>0.2</v>
      </c>
      <c r="I37" s="7">
        <f>ROUND(G37*(H37),2)</f>
        <v>14.15</v>
      </c>
      <c r="J37" s="9">
        <f>G37+I37</f>
        <v>84.89</v>
      </c>
      <c r="K37" s="8">
        <f>$K$6</f>
        <v>0.2</v>
      </c>
      <c r="L37" s="7">
        <f>ROUND(J37*K37,2)</f>
        <v>16.98</v>
      </c>
      <c r="M37" s="6">
        <f>J37+L37+L37</f>
        <v>118.85000000000001</v>
      </c>
    </row>
    <row r="38" spans="1:13" ht="22.5" customHeight="1">
      <c r="A38" s="14">
        <v>32</v>
      </c>
      <c r="B38" s="77"/>
      <c r="C38" s="66"/>
      <c r="D38" s="79" t="s">
        <v>44</v>
      </c>
      <c r="E38" s="79">
        <v>9</v>
      </c>
      <c r="F38" s="79">
        <v>1.2</v>
      </c>
      <c r="G38" s="10">
        <v>221.94</v>
      </c>
      <c r="H38" s="8">
        <f>$H$6</f>
        <v>0.2</v>
      </c>
      <c r="I38" s="7">
        <f>ROUND(G38*(H38),2)</f>
        <v>44.39</v>
      </c>
      <c r="J38" s="9">
        <f>G38+I38</f>
        <v>266.33</v>
      </c>
      <c r="K38" s="8">
        <f>$K$6</f>
        <v>0.2</v>
      </c>
      <c r="L38" s="7">
        <f>ROUND(J38*K38,2)</f>
        <v>53.27</v>
      </c>
      <c r="M38" s="6">
        <f>J38+L38+L38</f>
        <v>372.86999999999995</v>
      </c>
    </row>
    <row r="39" spans="1:13" ht="22.5" customHeight="1">
      <c r="A39" s="14">
        <v>33</v>
      </c>
      <c r="B39" s="77"/>
      <c r="C39" s="66"/>
      <c r="D39" s="79" t="s">
        <v>43</v>
      </c>
      <c r="E39" s="79">
        <v>0.9</v>
      </c>
      <c r="F39" s="79">
        <v>1.2</v>
      </c>
      <c r="G39" s="10">
        <v>20.94</v>
      </c>
      <c r="H39" s="8">
        <f>$H$6</f>
        <v>0.2</v>
      </c>
      <c r="I39" s="7">
        <f>ROUND(G39*(H39),2)</f>
        <v>4.1900000000000004</v>
      </c>
      <c r="J39" s="9">
        <f>G39+I39</f>
        <v>25.130000000000003</v>
      </c>
      <c r="K39" s="8">
        <f>$K$6</f>
        <v>0.2</v>
      </c>
      <c r="L39" s="7">
        <f>ROUND(J39*K39,2)</f>
        <v>5.03</v>
      </c>
      <c r="M39" s="6">
        <f>J39+L39+L39</f>
        <v>35.190000000000005</v>
      </c>
    </row>
    <row r="40" spans="1:13" ht="22.5" customHeight="1">
      <c r="A40" s="14">
        <v>34</v>
      </c>
      <c r="B40" s="77"/>
      <c r="C40" s="66"/>
      <c r="D40" s="79" t="s">
        <v>43</v>
      </c>
      <c r="E40" s="79">
        <v>2.7</v>
      </c>
      <c r="F40" s="79">
        <v>1.2</v>
      </c>
      <c r="G40" s="10">
        <v>57.54</v>
      </c>
      <c r="H40" s="8">
        <f>$H$6</f>
        <v>0.2</v>
      </c>
      <c r="I40" s="7">
        <f>ROUND(G40*(H40),2)</f>
        <v>11.51</v>
      </c>
      <c r="J40" s="9">
        <f>G40+I40</f>
        <v>69.05</v>
      </c>
      <c r="K40" s="8">
        <f>$K$6</f>
        <v>0.2</v>
      </c>
      <c r="L40" s="7">
        <f>ROUND(J40*K40,2)</f>
        <v>13.81</v>
      </c>
      <c r="M40" s="6">
        <f>J40+L40+L40</f>
        <v>96.67</v>
      </c>
    </row>
    <row r="41" spans="1:13" ht="22.5" customHeight="1">
      <c r="A41" s="14">
        <v>35</v>
      </c>
      <c r="B41" s="77"/>
      <c r="C41" s="59"/>
      <c r="D41" s="79" t="s">
        <v>43</v>
      </c>
      <c r="E41" s="79">
        <v>9</v>
      </c>
      <c r="F41" s="79">
        <v>1.2</v>
      </c>
      <c r="G41" s="10">
        <v>179.94</v>
      </c>
      <c r="H41" s="8">
        <f>$H$6</f>
        <v>0.2</v>
      </c>
      <c r="I41" s="7">
        <f>ROUND(G41*(H41),2)</f>
        <v>35.99</v>
      </c>
      <c r="J41" s="9">
        <f>G41+I41</f>
        <v>215.93</v>
      </c>
      <c r="K41" s="8">
        <f>$K$6</f>
        <v>0.2</v>
      </c>
      <c r="L41" s="7">
        <f>ROUND(J41*K41,2)</f>
        <v>43.19</v>
      </c>
      <c r="M41" s="6">
        <f>J41+L41+L41</f>
        <v>302.31</v>
      </c>
    </row>
    <row r="42" spans="1:13" ht="19.5" customHeight="1">
      <c r="A42" s="14">
        <v>36</v>
      </c>
      <c r="B42" s="65" t="s">
        <v>169</v>
      </c>
      <c r="C42" s="61" t="s">
        <v>168</v>
      </c>
      <c r="D42" s="79" t="s">
        <v>44</v>
      </c>
      <c r="E42" s="79">
        <v>0.9</v>
      </c>
      <c r="F42" s="79">
        <v>1.2</v>
      </c>
      <c r="G42" s="10">
        <v>24.54</v>
      </c>
      <c r="H42" s="8">
        <f>$H$6</f>
        <v>0.2</v>
      </c>
      <c r="I42" s="7">
        <f>ROUND(G42*(H42),2)</f>
        <v>4.91</v>
      </c>
      <c r="J42" s="9">
        <f>G42+I42</f>
        <v>29.45</v>
      </c>
      <c r="K42" s="8">
        <f>$K$6</f>
        <v>0.2</v>
      </c>
      <c r="L42" s="7">
        <f>ROUND(J42*K42,2)</f>
        <v>5.89</v>
      </c>
      <c r="M42" s="6">
        <f>J42+L42+L42</f>
        <v>41.23</v>
      </c>
    </row>
    <row r="43" spans="1:13" ht="19.5" customHeight="1">
      <c r="A43" s="14">
        <v>37</v>
      </c>
      <c r="B43" s="77"/>
      <c r="C43" s="66"/>
      <c r="D43" s="79" t="s">
        <v>44</v>
      </c>
      <c r="E43" s="79">
        <v>2.7</v>
      </c>
      <c r="F43" s="79">
        <v>1.2</v>
      </c>
      <c r="G43" s="10">
        <v>70.739999999999995</v>
      </c>
      <c r="H43" s="8">
        <f>$H$6</f>
        <v>0.2</v>
      </c>
      <c r="I43" s="7">
        <f>ROUND(G43*(H43),2)</f>
        <v>14.15</v>
      </c>
      <c r="J43" s="9">
        <f>G43+I43</f>
        <v>84.89</v>
      </c>
      <c r="K43" s="8">
        <f>$K$6</f>
        <v>0.2</v>
      </c>
      <c r="L43" s="7">
        <f>ROUND(J43*K43,2)</f>
        <v>16.98</v>
      </c>
      <c r="M43" s="6">
        <f>J43+L43+L43</f>
        <v>118.85000000000001</v>
      </c>
    </row>
    <row r="44" spans="1:13" ht="19.5" customHeight="1">
      <c r="A44" s="14">
        <v>38</v>
      </c>
      <c r="B44" s="77"/>
      <c r="C44" s="66"/>
      <c r="D44" s="79" t="s">
        <v>44</v>
      </c>
      <c r="E44" s="79">
        <v>9</v>
      </c>
      <c r="F44" s="79">
        <v>1.2</v>
      </c>
      <c r="G44" s="10">
        <v>221.94</v>
      </c>
      <c r="H44" s="8">
        <f>$H$6</f>
        <v>0.2</v>
      </c>
      <c r="I44" s="7">
        <f>ROUND(G44*(H44),2)</f>
        <v>44.39</v>
      </c>
      <c r="J44" s="9">
        <f>G44+I44</f>
        <v>266.33</v>
      </c>
      <c r="K44" s="8">
        <f>$K$6</f>
        <v>0.2</v>
      </c>
      <c r="L44" s="7">
        <f>ROUND(J44*K44,2)</f>
        <v>53.27</v>
      </c>
      <c r="M44" s="6">
        <f>J44+L44+L44</f>
        <v>372.86999999999995</v>
      </c>
    </row>
    <row r="45" spans="1:13" ht="19.5" customHeight="1">
      <c r="A45" s="14">
        <v>39</v>
      </c>
      <c r="B45" s="77"/>
      <c r="C45" s="66"/>
      <c r="D45" s="79" t="s">
        <v>43</v>
      </c>
      <c r="E45" s="79">
        <v>0.9</v>
      </c>
      <c r="F45" s="79">
        <v>1.2</v>
      </c>
      <c r="G45" s="10">
        <v>20.94</v>
      </c>
      <c r="H45" s="8">
        <f>$H$6</f>
        <v>0.2</v>
      </c>
      <c r="I45" s="7">
        <f>ROUND(G45*(H45),2)</f>
        <v>4.1900000000000004</v>
      </c>
      <c r="J45" s="9">
        <f>G45+I45</f>
        <v>25.130000000000003</v>
      </c>
      <c r="K45" s="8">
        <f>$K$6</f>
        <v>0.2</v>
      </c>
      <c r="L45" s="7">
        <f>ROUND(J45*K45,2)</f>
        <v>5.03</v>
      </c>
      <c r="M45" s="6">
        <f>J45+L45+L45</f>
        <v>35.190000000000005</v>
      </c>
    </row>
    <row r="46" spans="1:13" ht="19.5" customHeight="1">
      <c r="A46" s="14">
        <v>40</v>
      </c>
      <c r="B46" s="77"/>
      <c r="C46" s="66"/>
      <c r="D46" s="79" t="s">
        <v>43</v>
      </c>
      <c r="E46" s="79">
        <v>2.7</v>
      </c>
      <c r="F46" s="79">
        <v>1.2</v>
      </c>
      <c r="G46" s="10">
        <v>57.54</v>
      </c>
      <c r="H46" s="8">
        <f>$H$6</f>
        <v>0.2</v>
      </c>
      <c r="I46" s="7">
        <f>ROUND(G46*(H46),2)</f>
        <v>11.51</v>
      </c>
      <c r="J46" s="9">
        <f>G46+I46</f>
        <v>69.05</v>
      </c>
      <c r="K46" s="8">
        <f>$K$6</f>
        <v>0.2</v>
      </c>
      <c r="L46" s="7">
        <f>ROUND(J46*K46,2)</f>
        <v>13.81</v>
      </c>
      <c r="M46" s="6">
        <f>J46+L46+L46</f>
        <v>96.67</v>
      </c>
    </row>
    <row r="47" spans="1:13" ht="19.5" customHeight="1">
      <c r="A47" s="14">
        <v>41</v>
      </c>
      <c r="B47" s="77"/>
      <c r="C47" s="59"/>
      <c r="D47" s="79" t="s">
        <v>43</v>
      </c>
      <c r="E47" s="79">
        <v>9</v>
      </c>
      <c r="F47" s="79">
        <v>1.2</v>
      </c>
      <c r="G47" s="10">
        <v>179.94</v>
      </c>
      <c r="H47" s="8">
        <f>$H$6</f>
        <v>0.2</v>
      </c>
      <c r="I47" s="7">
        <f>ROUND(G47*(H47),2)</f>
        <v>35.99</v>
      </c>
      <c r="J47" s="9">
        <f>G47+I47</f>
        <v>215.93</v>
      </c>
      <c r="K47" s="8">
        <f>$K$6</f>
        <v>0.2</v>
      </c>
      <c r="L47" s="7">
        <f>ROUND(J47*K47,2)</f>
        <v>43.19</v>
      </c>
      <c r="M47" s="6">
        <f>J47+L47+L47</f>
        <v>302.31</v>
      </c>
    </row>
    <row r="48" spans="1:13" ht="93.75" customHeight="1">
      <c r="A48" s="14">
        <v>42</v>
      </c>
      <c r="B48" s="62" t="s">
        <v>167</v>
      </c>
      <c r="C48" s="76" t="s">
        <v>166</v>
      </c>
      <c r="D48" s="79" t="s">
        <v>165</v>
      </c>
      <c r="E48" s="79">
        <v>9</v>
      </c>
      <c r="F48" s="79">
        <v>1.5</v>
      </c>
      <c r="G48" s="10">
        <v>173.94</v>
      </c>
      <c r="H48" s="8">
        <f>$H$6</f>
        <v>0.2</v>
      </c>
      <c r="I48" s="7">
        <f>ROUND(G48*(H48),2)</f>
        <v>34.79</v>
      </c>
      <c r="J48" s="9">
        <f>G48+I48</f>
        <v>208.73</v>
      </c>
      <c r="K48" s="8">
        <f>$K$6</f>
        <v>0.2</v>
      </c>
      <c r="L48" s="7">
        <f>ROUND(J48*K48,2)</f>
        <v>41.75</v>
      </c>
      <c r="M48" s="6">
        <f>J48+L48+L48</f>
        <v>292.23</v>
      </c>
    </row>
    <row r="49" spans="1:13" ht="15" customHeight="1">
      <c r="A49" s="28" t="s">
        <v>164</v>
      </c>
      <c r="B49" s="27"/>
      <c r="C49" s="27"/>
      <c r="D49" s="27"/>
      <c r="E49" s="27"/>
      <c r="F49" s="20"/>
      <c r="G49" s="56"/>
      <c r="H49" s="56"/>
      <c r="I49" s="56"/>
      <c r="J49" s="56"/>
      <c r="K49" s="55"/>
      <c r="L49" s="54"/>
      <c r="M49" s="53"/>
    </row>
    <row r="50" spans="1:13" ht="78.75" customHeight="1">
      <c r="A50" s="14">
        <v>43</v>
      </c>
      <c r="B50" s="62" t="s">
        <v>163</v>
      </c>
      <c r="C50" s="76" t="s">
        <v>162</v>
      </c>
      <c r="D50" s="79" t="s">
        <v>161</v>
      </c>
      <c r="E50" s="79">
        <v>0.33</v>
      </c>
      <c r="F50" s="79">
        <v>1.1000000000000001</v>
      </c>
      <c r="G50" s="10">
        <v>29.94</v>
      </c>
      <c r="H50" s="8">
        <f>$H$6</f>
        <v>0.2</v>
      </c>
      <c r="I50" s="7">
        <f>ROUND(G50*(H50),2)</f>
        <v>5.99</v>
      </c>
      <c r="J50" s="9">
        <f>G50+I50</f>
        <v>35.93</v>
      </c>
      <c r="K50" s="8">
        <f>$K$6</f>
        <v>0.2</v>
      </c>
      <c r="L50" s="7">
        <f>ROUND(J50*K50,2)</f>
        <v>7.19</v>
      </c>
      <c r="M50" s="6">
        <f>J50+L50+L50</f>
        <v>50.309999999999995</v>
      </c>
    </row>
    <row r="51" spans="1:13" ht="35.25" customHeight="1">
      <c r="A51" s="89">
        <v>44</v>
      </c>
      <c r="B51" s="91" t="s">
        <v>160</v>
      </c>
      <c r="C51" s="88" t="s">
        <v>159</v>
      </c>
      <c r="D51" s="12" t="s">
        <v>158</v>
      </c>
      <c r="E51" s="12">
        <v>0.1</v>
      </c>
      <c r="F51" s="79" t="s">
        <v>155</v>
      </c>
      <c r="G51" s="10">
        <v>13.74</v>
      </c>
      <c r="H51" s="8">
        <f>$H$6</f>
        <v>0.2</v>
      </c>
      <c r="I51" s="7">
        <f>ROUND(G51*(H51),2)</f>
        <v>2.75</v>
      </c>
      <c r="J51" s="9">
        <f>G51+I51</f>
        <v>16.490000000000002</v>
      </c>
      <c r="K51" s="8">
        <f>$K$6</f>
        <v>0.2</v>
      </c>
      <c r="L51" s="7">
        <f>ROUND(J51*K51,2)</f>
        <v>3.3</v>
      </c>
      <c r="M51" s="6">
        <f>J51+L51+L51</f>
        <v>23.090000000000003</v>
      </c>
    </row>
    <row r="52" spans="1:13" ht="35.25" customHeight="1">
      <c r="A52" s="89"/>
      <c r="B52" s="90"/>
      <c r="C52" s="88"/>
      <c r="D52" s="12" t="s">
        <v>157</v>
      </c>
      <c r="E52" s="12">
        <v>0.1</v>
      </c>
      <c r="F52" s="79" t="s">
        <v>155</v>
      </c>
      <c r="G52" s="10">
        <v>13.74</v>
      </c>
      <c r="H52" s="8">
        <f>$H$6</f>
        <v>0.2</v>
      </c>
      <c r="I52" s="7">
        <f>ROUND(G52*(H52),2)</f>
        <v>2.75</v>
      </c>
      <c r="J52" s="9">
        <f>G52+I52</f>
        <v>16.490000000000002</v>
      </c>
      <c r="K52" s="8">
        <f>$K$6</f>
        <v>0.2</v>
      </c>
      <c r="L52" s="7">
        <f>ROUND(J52*K52,2)</f>
        <v>3.3</v>
      </c>
      <c r="M52" s="6">
        <f>J52+L52+L52</f>
        <v>23.090000000000003</v>
      </c>
    </row>
    <row r="53" spans="1:13" ht="35.25" customHeight="1">
      <c r="A53" s="89"/>
      <c r="B53" s="90"/>
      <c r="C53" s="88"/>
      <c r="D53" s="12" t="s">
        <v>156</v>
      </c>
      <c r="E53" s="12">
        <v>0.1</v>
      </c>
      <c r="F53" s="79" t="s">
        <v>155</v>
      </c>
      <c r="G53" s="10">
        <v>13.74</v>
      </c>
      <c r="H53" s="8">
        <f>$H$6</f>
        <v>0.2</v>
      </c>
      <c r="I53" s="7">
        <f>ROUND(G53*(H53),2)</f>
        <v>2.75</v>
      </c>
      <c r="J53" s="9">
        <f>G53+I53</f>
        <v>16.490000000000002</v>
      </c>
      <c r="K53" s="8">
        <f>$K$6</f>
        <v>0.2</v>
      </c>
      <c r="L53" s="7">
        <f>ROUND(J53*K53,2)</f>
        <v>3.3</v>
      </c>
      <c r="M53" s="6">
        <f>J53+L53+L53</f>
        <v>23.090000000000003</v>
      </c>
    </row>
    <row r="54" spans="1:13" ht="20.25" customHeight="1">
      <c r="A54" s="89">
        <v>45</v>
      </c>
      <c r="B54" s="65" t="s">
        <v>154</v>
      </c>
      <c r="C54" s="88" t="s">
        <v>153</v>
      </c>
      <c r="D54" s="12" t="s">
        <v>44</v>
      </c>
      <c r="E54" s="12">
        <v>0.9</v>
      </c>
      <c r="F54" s="79">
        <v>1.2</v>
      </c>
      <c r="G54" s="10">
        <v>35.94</v>
      </c>
      <c r="H54" s="8">
        <f>$H$6</f>
        <v>0.2</v>
      </c>
      <c r="I54" s="7">
        <f>ROUND(G54*(H54),2)</f>
        <v>7.19</v>
      </c>
      <c r="J54" s="9">
        <f>G54+I54</f>
        <v>43.129999999999995</v>
      </c>
      <c r="K54" s="8">
        <f>$K$6</f>
        <v>0.2</v>
      </c>
      <c r="L54" s="7">
        <f>ROUND(J54*K54,2)</f>
        <v>8.6300000000000008</v>
      </c>
      <c r="M54" s="6">
        <f>J54+L54+L54</f>
        <v>60.39</v>
      </c>
    </row>
    <row r="55" spans="1:13" ht="20.25" customHeight="1">
      <c r="A55" s="89"/>
      <c r="B55" s="65"/>
      <c r="C55" s="88"/>
      <c r="D55" s="12" t="s">
        <v>43</v>
      </c>
      <c r="E55" s="12">
        <v>0.22500000000000001</v>
      </c>
      <c r="F55" s="79">
        <v>1.2</v>
      </c>
      <c r="G55" s="10">
        <v>14.34</v>
      </c>
      <c r="H55" s="8">
        <f>$H$6</f>
        <v>0.2</v>
      </c>
      <c r="I55" s="7">
        <f>ROUND(G55*(H55),2)</f>
        <v>2.87</v>
      </c>
      <c r="J55" s="9">
        <f>G55+I55</f>
        <v>17.21</v>
      </c>
      <c r="K55" s="8">
        <f>$K$6</f>
        <v>0.2</v>
      </c>
      <c r="L55" s="7">
        <f>ROUND(J55*K55,2)</f>
        <v>3.44</v>
      </c>
      <c r="M55" s="6">
        <f>J55+L55+L55</f>
        <v>24.090000000000003</v>
      </c>
    </row>
    <row r="56" spans="1:13" ht="20.25" customHeight="1">
      <c r="A56" s="89"/>
      <c r="B56" s="65"/>
      <c r="C56" s="88"/>
      <c r="D56" s="12" t="s">
        <v>43</v>
      </c>
      <c r="E56" s="12">
        <v>0.9</v>
      </c>
      <c r="F56" s="79">
        <v>1.2</v>
      </c>
      <c r="G56" s="10">
        <v>29.94</v>
      </c>
      <c r="H56" s="8">
        <f>$H$6</f>
        <v>0.2</v>
      </c>
      <c r="I56" s="7">
        <f>ROUND(G56*(H56),2)</f>
        <v>5.99</v>
      </c>
      <c r="J56" s="9">
        <f>G56+I56</f>
        <v>35.93</v>
      </c>
      <c r="K56" s="8">
        <f>$K$6</f>
        <v>0.2</v>
      </c>
      <c r="L56" s="7">
        <f>ROUND(J56*K56,2)</f>
        <v>7.19</v>
      </c>
      <c r="M56" s="6">
        <f>J56+L56+L56</f>
        <v>50.309999999999995</v>
      </c>
    </row>
    <row r="57" spans="1:13" ht="20.25" customHeight="1">
      <c r="A57" s="89"/>
      <c r="B57" s="65"/>
      <c r="C57" s="88"/>
      <c r="D57" s="12" t="s">
        <v>152</v>
      </c>
      <c r="E57" s="12">
        <v>0.33300000000000002</v>
      </c>
      <c r="F57" s="79">
        <v>1.2</v>
      </c>
      <c r="G57" s="10">
        <v>19.739999999999998</v>
      </c>
      <c r="H57" s="8">
        <f>$H$6</f>
        <v>0.2</v>
      </c>
      <c r="I57" s="7">
        <f>ROUND(G57*(H57),2)</f>
        <v>3.95</v>
      </c>
      <c r="J57" s="9">
        <f>G57+I57</f>
        <v>23.689999999999998</v>
      </c>
      <c r="K57" s="8">
        <f>$K$6</f>
        <v>0.2</v>
      </c>
      <c r="L57" s="7">
        <f>ROUND(J57*K57,2)</f>
        <v>4.74</v>
      </c>
      <c r="M57" s="6">
        <f>J57+L57+L57</f>
        <v>33.17</v>
      </c>
    </row>
    <row r="58" spans="1:13" ht="20.25" customHeight="1">
      <c r="A58" s="89"/>
      <c r="B58" s="65"/>
      <c r="C58" s="88"/>
      <c r="D58" s="12" t="s">
        <v>152</v>
      </c>
      <c r="E58" s="12">
        <v>1</v>
      </c>
      <c r="F58" s="79">
        <v>1.2</v>
      </c>
      <c r="G58" s="10">
        <v>41.94</v>
      </c>
      <c r="H58" s="8">
        <f>$H$6</f>
        <v>0.2</v>
      </c>
      <c r="I58" s="7">
        <f>ROUND(G58*(H58),2)</f>
        <v>8.39</v>
      </c>
      <c r="J58" s="9">
        <f>G58+I58</f>
        <v>50.33</v>
      </c>
      <c r="K58" s="8">
        <f>$K$6</f>
        <v>0.2</v>
      </c>
      <c r="L58" s="7">
        <f>ROUND(J58*K58,2)</f>
        <v>10.07</v>
      </c>
      <c r="M58" s="6">
        <f>J58+L58+L58</f>
        <v>70.47</v>
      </c>
    </row>
    <row r="59" spans="1:13" ht="15" customHeight="1">
      <c r="A59" s="28" t="s">
        <v>151</v>
      </c>
      <c r="B59" s="27"/>
      <c r="C59" s="27"/>
      <c r="D59" s="27"/>
      <c r="E59" s="27"/>
      <c r="F59" s="83"/>
      <c r="G59" s="56"/>
      <c r="H59" s="56"/>
      <c r="I59" s="56"/>
      <c r="J59" s="56"/>
      <c r="K59" s="55"/>
      <c r="L59" s="54"/>
      <c r="M59" s="53"/>
    </row>
    <row r="60" spans="1:13" ht="22.5" customHeight="1">
      <c r="A60" s="14">
        <v>46</v>
      </c>
      <c r="B60" s="71" t="s">
        <v>150</v>
      </c>
      <c r="C60" s="61" t="s">
        <v>149</v>
      </c>
      <c r="D60" s="12" t="s">
        <v>118</v>
      </c>
      <c r="E60" s="12">
        <v>0.22500000000000001</v>
      </c>
      <c r="F60" s="79">
        <v>0.9</v>
      </c>
      <c r="G60" s="15">
        <v>10.74</v>
      </c>
      <c r="H60" s="8">
        <f>$H$6</f>
        <v>0.2</v>
      </c>
      <c r="I60" s="7">
        <f>ROUND(G60*(H60),2)</f>
        <v>2.15</v>
      </c>
      <c r="J60" s="9">
        <f>G60+I60</f>
        <v>12.89</v>
      </c>
      <c r="K60" s="8">
        <f>$K$6</f>
        <v>0.2</v>
      </c>
      <c r="L60" s="7">
        <f>ROUND(J60*K60,2)</f>
        <v>2.58</v>
      </c>
      <c r="M60" s="6">
        <f>J60+L60+L60</f>
        <v>18.05</v>
      </c>
    </row>
    <row r="61" spans="1:13" ht="22.5" customHeight="1">
      <c r="A61" s="14">
        <v>47</v>
      </c>
      <c r="B61" s="70"/>
      <c r="C61" s="66"/>
      <c r="D61" s="12" t="s">
        <v>118</v>
      </c>
      <c r="E61" s="12">
        <v>0.9</v>
      </c>
      <c r="F61" s="79">
        <v>0.9</v>
      </c>
      <c r="G61" s="10">
        <v>23.34</v>
      </c>
      <c r="H61" s="8">
        <f>$H$6</f>
        <v>0.2</v>
      </c>
      <c r="I61" s="7">
        <f>ROUND(G61*(H61),2)</f>
        <v>4.67</v>
      </c>
      <c r="J61" s="9">
        <f>G61+I61</f>
        <v>28.009999999999998</v>
      </c>
      <c r="K61" s="8">
        <f>$K$6</f>
        <v>0.2</v>
      </c>
      <c r="L61" s="7">
        <f>ROUND(J61*K61,2)</f>
        <v>5.6</v>
      </c>
      <c r="M61" s="6">
        <f>J61+L61+L61</f>
        <v>39.21</v>
      </c>
    </row>
    <row r="62" spans="1:13" ht="22.5" customHeight="1">
      <c r="A62" s="14">
        <v>48</v>
      </c>
      <c r="B62" s="70"/>
      <c r="C62" s="66"/>
      <c r="D62" s="12" t="s">
        <v>118</v>
      </c>
      <c r="E62" s="12">
        <v>2.7</v>
      </c>
      <c r="F62" s="79">
        <v>0.9</v>
      </c>
      <c r="G62" s="10">
        <v>65.34</v>
      </c>
      <c r="H62" s="8">
        <f>$H$6</f>
        <v>0.2</v>
      </c>
      <c r="I62" s="7">
        <f>ROUND(G62*(H62),2)</f>
        <v>13.07</v>
      </c>
      <c r="J62" s="9">
        <f>G62+I62</f>
        <v>78.41</v>
      </c>
      <c r="K62" s="8">
        <f>$K$6</f>
        <v>0.2</v>
      </c>
      <c r="L62" s="7">
        <f>ROUND(J62*K62,2)</f>
        <v>15.68</v>
      </c>
      <c r="M62" s="6">
        <f>J62+L62+L62</f>
        <v>109.77000000000001</v>
      </c>
    </row>
    <row r="63" spans="1:13" ht="22.5" customHeight="1">
      <c r="A63" s="14">
        <v>49</v>
      </c>
      <c r="B63" s="69"/>
      <c r="C63" s="66"/>
      <c r="D63" s="12" t="s">
        <v>118</v>
      </c>
      <c r="E63" s="12">
        <v>9</v>
      </c>
      <c r="F63" s="79">
        <v>0.9</v>
      </c>
      <c r="G63" s="10">
        <v>194.94</v>
      </c>
      <c r="H63" s="8">
        <f>$H$6</f>
        <v>0.2</v>
      </c>
      <c r="I63" s="7">
        <f>ROUND(G63*(H63),2)</f>
        <v>38.99</v>
      </c>
      <c r="J63" s="9">
        <f>G63+I63</f>
        <v>233.93</v>
      </c>
      <c r="K63" s="8">
        <f>$K$6</f>
        <v>0.2</v>
      </c>
      <c r="L63" s="7">
        <f>ROUND(J63*K63,2)</f>
        <v>46.79</v>
      </c>
      <c r="M63" s="6">
        <f>J63+L63+L63</f>
        <v>327.51000000000005</v>
      </c>
    </row>
    <row r="64" spans="1:13" ht="27.75" customHeight="1">
      <c r="A64" s="14">
        <v>50</v>
      </c>
      <c r="B64" s="71" t="s">
        <v>148</v>
      </c>
      <c r="C64" s="66"/>
      <c r="D64" s="12" t="s">
        <v>118</v>
      </c>
      <c r="E64" s="12">
        <v>0.22500000000000001</v>
      </c>
      <c r="F64" s="79">
        <v>0.9</v>
      </c>
      <c r="G64" s="10">
        <v>10.74</v>
      </c>
      <c r="H64" s="8">
        <f>$H$6</f>
        <v>0.2</v>
      </c>
      <c r="I64" s="7">
        <f>ROUND(G64*(H64),2)</f>
        <v>2.15</v>
      </c>
      <c r="J64" s="9">
        <f>G64+I64</f>
        <v>12.89</v>
      </c>
      <c r="K64" s="8">
        <f>$K$6</f>
        <v>0.2</v>
      </c>
      <c r="L64" s="7">
        <f>ROUND(J64*K64,2)</f>
        <v>2.58</v>
      </c>
      <c r="M64" s="6">
        <f>J64+L64+L64</f>
        <v>18.05</v>
      </c>
    </row>
    <row r="65" spans="1:13" ht="27.75" customHeight="1">
      <c r="A65" s="14">
        <v>51</v>
      </c>
      <c r="B65" s="70"/>
      <c r="C65" s="66"/>
      <c r="D65" s="12" t="s">
        <v>118</v>
      </c>
      <c r="E65" s="12">
        <v>0.9</v>
      </c>
      <c r="F65" s="79">
        <v>0.9</v>
      </c>
      <c r="G65" s="10">
        <v>23.34</v>
      </c>
      <c r="H65" s="8">
        <f>$H$6</f>
        <v>0.2</v>
      </c>
      <c r="I65" s="7">
        <f>ROUND(G65*(H65),2)</f>
        <v>4.67</v>
      </c>
      <c r="J65" s="9">
        <f>G65+I65</f>
        <v>28.009999999999998</v>
      </c>
      <c r="K65" s="8">
        <f>$K$6</f>
        <v>0.2</v>
      </c>
      <c r="L65" s="7">
        <f>ROUND(J65*K65,2)</f>
        <v>5.6</v>
      </c>
      <c r="M65" s="6">
        <f>J65+L65+L65</f>
        <v>39.21</v>
      </c>
    </row>
    <row r="66" spans="1:13" ht="27.75" customHeight="1">
      <c r="A66" s="14">
        <v>52</v>
      </c>
      <c r="B66" s="70"/>
      <c r="C66" s="66"/>
      <c r="D66" s="12" t="s">
        <v>118</v>
      </c>
      <c r="E66" s="12">
        <v>2.7</v>
      </c>
      <c r="F66" s="79">
        <v>0.9</v>
      </c>
      <c r="G66" s="10">
        <v>65.34</v>
      </c>
      <c r="H66" s="8">
        <f>$H$6</f>
        <v>0.2</v>
      </c>
      <c r="I66" s="7">
        <f>ROUND(G66*(H66),2)</f>
        <v>13.07</v>
      </c>
      <c r="J66" s="9">
        <f>G66+I66</f>
        <v>78.41</v>
      </c>
      <c r="K66" s="8">
        <f>$K$6</f>
        <v>0.2</v>
      </c>
      <c r="L66" s="7">
        <f>ROUND(J66*K66,2)</f>
        <v>15.68</v>
      </c>
      <c r="M66" s="6">
        <f>J66+L66+L66</f>
        <v>109.77000000000001</v>
      </c>
    </row>
    <row r="67" spans="1:13" ht="27.75" customHeight="1">
      <c r="A67" s="14">
        <v>53</v>
      </c>
      <c r="B67" s="69"/>
      <c r="C67" s="66"/>
      <c r="D67" s="12" t="s">
        <v>118</v>
      </c>
      <c r="E67" s="12">
        <v>9</v>
      </c>
      <c r="F67" s="79">
        <v>0.9</v>
      </c>
      <c r="G67" s="10">
        <v>194.94</v>
      </c>
      <c r="H67" s="8">
        <f>$H$6</f>
        <v>0.2</v>
      </c>
      <c r="I67" s="7">
        <f>ROUND(G67*(H67),2)</f>
        <v>38.99</v>
      </c>
      <c r="J67" s="9">
        <f>G67+I67</f>
        <v>233.93</v>
      </c>
      <c r="K67" s="8">
        <f>$K$6</f>
        <v>0.2</v>
      </c>
      <c r="L67" s="7">
        <f>ROUND(J67*K67,2)</f>
        <v>46.79</v>
      </c>
      <c r="M67" s="6">
        <f>J67+L67+L67</f>
        <v>327.51000000000005</v>
      </c>
    </row>
    <row r="68" spans="1:13" ht="23.25" customHeight="1">
      <c r="A68" s="14">
        <v>54</v>
      </c>
      <c r="B68" s="71" t="s">
        <v>147</v>
      </c>
      <c r="C68" s="66"/>
      <c r="D68" s="12" t="s">
        <v>118</v>
      </c>
      <c r="E68" s="12">
        <v>0.22500000000000001</v>
      </c>
      <c r="F68" s="79">
        <v>0.9</v>
      </c>
      <c r="G68" s="10">
        <v>10.74</v>
      </c>
      <c r="H68" s="8">
        <f>$H$6</f>
        <v>0.2</v>
      </c>
      <c r="I68" s="7">
        <f>ROUND(G68*(H68),2)</f>
        <v>2.15</v>
      </c>
      <c r="J68" s="9">
        <f>G68+I68</f>
        <v>12.89</v>
      </c>
      <c r="K68" s="8">
        <f>$K$6</f>
        <v>0.2</v>
      </c>
      <c r="L68" s="7">
        <f>ROUND(J68*K68,2)</f>
        <v>2.58</v>
      </c>
      <c r="M68" s="6">
        <f>J68+L68+L68</f>
        <v>18.05</v>
      </c>
    </row>
    <row r="69" spans="1:13" ht="23.25" customHeight="1">
      <c r="A69" s="14">
        <v>55</v>
      </c>
      <c r="B69" s="70"/>
      <c r="C69" s="66"/>
      <c r="D69" s="12" t="s">
        <v>118</v>
      </c>
      <c r="E69" s="12">
        <v>0.9</v>
      </c>
      <c r="F69" s="79">
        <v>0.9</v>
      </c>
      <c r="G69" s="10">
        <v>23.34</v>
      </c>
      <c r="H69" s="8">
        <f>$H$6</f>
        <v>0.2</v>
      </c>
      <c r="I69" s="7">
        <f>ROUND(G69*(H69),2)</f>
        <v>4.67</v>
      </c>
      <c r="J69" s="9">
        <f>G69+I69</f>
        <v>28.009999999999998</v>
      </c>
      <c r="K69" s="8">
        <f>$K$6</f>
        <v>0.2</v>
      </c>
      <c r="L69" s="7">
        <f>ROUND(J69*K69,2)</f>
        <v>5.6</v>
      </c>
      <c r="M69" s="6">
        <f>J69+L69+L69</f>
        <v>39.21</v>
      </c>
    </row>
    <row r="70" spans="1:13" ht="23.25" customHeight="1">
      <c r="A70" s="14">
        <v>56</v>
      </c>
      <c r="B70" s="70"/>
      <c r="C70" s="66"/>
      <c r="D70" s="12" t="s">
        <v>118</v>
      </c>
      <c r="E70" s="12">
        <v>2.7</v>
      </c>
      <c r="F70" s="79">
        <v>0.9</v>
      </c>
      <c r="G70" s="10">
        <v>65.34</v>
      </c>
      <c r="H70" s="8">
        <f>$H$6</f>
        <v>0.2</v>
      </c>
      <c r="I70" s="7">
        <f>ROUND(G70*(H70),2)</f>
        <v>13.07</v>
      </c>
      <c r="J70" s="9">
        <f>G70+I70</f>
        <v>78.41</v>
      </c>
      <c r="K70" s="8">
        <f>$K$6</f>
        <v>0.2</v>
      </c>
      <c r="L70" s="7">
        <f>ROUND(J70*K70,2)</f>
        <v>15.68</v>
      </c>
      <c r="M70" s="6">
        <f>J70+L70+L70</f>
        <v>109.77000000000001</v>
      </c>
    </row>
    <row r="71" spans="1:13" ht="23.25" customHeight="1">
      <c r="A71" s="14">
        <v>57</v>
      </c>
      <c r="B71" s="69"/>
      <c r="C71" s="73"/>
      <c r="D71" s="84" t="s">
        <v>118</v>
      </c>
      <c r="E71" s="84">
        <v>9</v>
      </c>
      <c r="F71" s="79">
        <v>0.9</v>
      </c>
      <c r="G71" s="10">
        <v>194.94</v>
      </c>
      <c r="H71" s="8">
        <f>$H$6</f>
        <v>0.2</v>
      </c>
      <c r="I71" s="7">
        <f>ROUND(G71*(H71),2)</f>
        <v>38.99</v>
      </c>
      <c r="J71" s="9">
        <f>G71+I71</f>
        <v>233.93</v>
      </c>
      <c r="K71" s="8">
        <f>$K$6</f>
        <v>0.2</v>
      </c>
      <c r="L71" s="7">
        <f>ROUND(J71*K71,2)</f>
        <v>46.79</v>
      </c>
      <c r="M71" s="6">
        <f>J71+L71+L71</f>
        <v>327.51000000000005</v>
      </c>
    </row>
    <row r="72" spans="1:13" ht="28.5" customHeight="1">
      <c r="A72" s="14">
        <v>58</v>
      </c>
      <c r="B72" s="65" t="s">
        <v>146</v>
      </c>
      <c r="C72" s="72" t="s">
        <v>143</v>
      </c>
      <c r="D72" s="12" t="s">
        <v>118</v>
      </c>
      <c r="E72" s="12">
        <v>0.22500000000000001</v>
      </c>
      <c r="F72" s="79">
        <v>1</v>
      </c>
      <c r="G72" s="10">
        <v>13.74</v>
      </c>
      <c r="H72" s="8">
        <f>$H$6</f>
        <v>0.2</v>
      </c>
      <c r="I72" s="7">
        <f>ROUND(G72*(H72),2)</f>
        <v>2.75</v>
      </c>
      <c r="J72" s="9">
        <f>G72+I72</f>
        <v>16.490000000000002</v>
      </c>
      <c r="K72" s="8">
        <f>$K$6</f>
        <v>0.2</v>
      </c>
      <c r="L72" s="7">
        <f>ROUND(J72*K72,2)</f>
        <v>3.3</v>
      </c>
      <c r="M72" s="6">
        <f>J72+L72+L72</f>
        <v>23.090000000000003</v>
      </c>
    </row>
    <row r="73" spans="1:13" ht="28.5" customHeight="1">
      <c r="A73" s="14">
        <v>59</v>
      </c>
      <c r="B73" s="77"/>
      <c r="C73" s="66"/>
      <c r="D73" s="12" t="s">
        <v>118</v>
      </c>
      <c r="E73" s="12">
        <v>0.9</v>
      </c>
      <c r="F73" s="79">
        <v>1</v>
      </c>
      <c r="G73" s="10">
        <v>27.54</v>
      </c>
      <c r="H73" s="8">
        <f>$H$6</f>
        <v>0.2</v>
      </c>
      <c r="I73" s="7">
        <f>ROUND(G73*(H73),2)</f>
        <v>5.51</v>
      </c>
      <c r="J73" s="9">
        <f>G73+I73</f>
        <v>33.049999999999997</v>
      </c>
      <c r="K73" s="8">
        <f>$K$6</f>
        <v>0.2</v>
      </c>
      <c r="L73" s="7">
        <f>ROUND(J73*K73,2)</f>
        <v>6.61</v>
      </c>
      <c r="M73" s="6">
        <f>J73+L73+L73</f>
        <v>46.269999999999996</v>
      </c>
    </row>
    <row r="74" spans="1:13" ht="28.5" customHeight="1">
      <c r="A74" s="14">
        <v>60</v>
      </c>
      <c r="B74" s="77"/>
      <c r="C74" s="66"/>
      <c r="D74" s="12" t="s">
        <v>118</v>
      </c>
      <c r="E74" s="12">
        <v>2.7</v>
      </c>
      <c r="F74" s="79">
        <v>1</v>
      </c>
      <c r="G74" s="10">
        <v>71.94</v>
      </c>
      <c r="H74" s="8">
        <f>$H$6</f>
        <v>0.2</v>
      </c>
      <c r="I74" s="7">
        <f>ROUND(G74*(H74),2)</f>
        <v>14.39</v>
      </c>
      <c r="J74" s="9">
        <f>G74+I74</f>
        <v>86.33</v>
      </c>
      <c r="K74" s="8">
        <f>$K$6</f>
        <v>0.2</v>
      </c>
      <c r="L74" s="7">
        <f>ROUND(J74*K74,2)</f>
        <v>17.27</v>
      </c>
      <c r="M74" s="6">
        <f>J74+L74+L74</f>
        <v>120.86999999999999</v>
      </c>
    </row>
    <row r="75" spans="1:13" ht="31.5" customHeight="1">
      <c r="A75" s="14">
        <v>61</v>
      </c>
      <c r="B75" s="65" t="s">
        <v>145</v>
      </c>
      <c r="C75" s="66"/>
      <c r="D75" s="12" t="s">
        <v>118</v>
      </c>
      <c r="E75" s="12">
        <v>0.22500000000000001</v>
      </c>
      <c r="F75" s="79">
        <v>1</v>
      </c>
      <c r="G75" s="10">
        <v>13.74</v>
      </c>
      <c r="H75" s="8">
        <f>$H$6</f>
        <v>0.2</v>
      </c>
      <c r="I75" s="7">
        <f>ROUND(G75*(H75),2)</f>
        <v>2.75</v>
      </c>
      <c r="J75" s="9">
        <f>G75+I75</f>
        <v>16.490000000000002</v>
      </c>
      <c r="K75" s="8">
        <f>$K$6</f>
        <v>0.2</v>
      </c>
      <c r="L75" s="7">
        <f>ROUND(J75*K75,2)</f>
        <v>3.3</v>
      </c>
      <c r="M75" s="6">
        <f>J75+L75+L75</f>
        <v>23.090000000000003</v>
      </c>
    </row>
    <row r="76" spans="1:13" ht="31.5" customHeight="1">
      <c r="A76" s="14">
        <v>62</v>
      </c>
      <c r="B76" s="77"/>
      <c r="C76" s="66"/>
      <c r="D76" s="12" t="s">
        <v>118</v>
      </c>
      <c r="E76" s="12">
        <v>0.9</v>
      </c>
      <c r="F76" s="79">
        <v>1</v>
      </c>
      <c r="G76" s="10">
        <v>27.54</v>
      </c>
      <c r="H76" s="8">
        <f>$H$6</f>
        <v>0.2</v>
      </c>
      <c r="I76" s="7">
        <f>ROUND(G76*(H76),2)</f>
        <v>5.51</v>
      </c>
      <c r="J76" s="9">
        <f>G76+I76</f>
        <v>33.049999999999997</v>
      </c>
      <c r="K76" s="8">
        <f>$K$6</f>
        <v>0.2</v>
      </c>
      <c r="L76" s="7">
        <f>ROUND(J76*K76,2)</f>
        <v>6.61</v>
      </c>
      <c r="M76" s="6">
        <f>J76+L76+L76</f>
        <v>46.269999999999996</v>
      </c>
    </row>
    <row r="77" spans="1:13" ht="31.5" customHeight="1">
      <c r="A77" s="14">
        <v>63</v>
      </c>
      <c r="B77" s="77"/>
      <c r="C77" s="59"/>
      <c r="D77" s="12" t="s">
        <v>118</v>
      </c>
      <c r="E77" s="12">
        <v>2.7</v>
      </c>
      <c r="F77" s="79">
        <v>1</v>
      </c>
      <c r="G77" s="10">
        <v>71.94</v>
      </c>
      <c r="H77" s="8">
        <f>$H$6</f>
        <v>0.2</v>
      </c>
      <c r="I77" s="7">
        <f>ROUND(G77*(H77),2)</f>
        <v>14.39</v>
      </c>
      <c r="J77" s="9">
        <f>G77+I77</f>
        <v>86.33</v>
      </c>
      <c r="K77" s="8">
        <f>$K$6</f>
        <v>0.2</v>
      </c>
      <c r="L77" s="7">
        <f>ROUND(J77*K77,2)</f>
        <v>17.27</v>
      </c>
      <c r="M77" s="6">
        <f>J77+L77+L77</f>
        <v>120.86999999999999</v>
      </c>
    </row>
    <row r="78" spans="1:13" ht="31.5" customHeight="1">
      <c r="A78" s="14">
        <v>64</v>
      </c>
      <c r="B78" s="65" t="s">
        <v>144</v>
      </c>
      <c r="C78" s="61" t="s">
        <v>143</v>
      </c>
      <c r="D78" s="12" t="s">
        <v>118</v>
      </c>
      <c r="E78" s="12">
        <v>0.22500000000000001</v>
      </c>
      <c r="F78" s="79">
        <v>1</v>
      </c>
      <c r="G78" s="10">
        <v>13.74</v>
      </c>
      <c r="H78" s="8">
        <f>$H$6</f>
        <v>0.2</v>
      </c>
      <c r="I78" s="7">
        <f>ROUND(G78*(H78),2)</f>
        <v>2.75</v>
      </c>
      <c r="J78" s="9">
        <f>G78+I78</f>
        <v>16.490000000000002</v>
      </c>
      <c r="K78" s="8">
        <f>$K$6</f>
        <v>0.2</v>
      </c>
      <c r="L78" s="7">
        <f>ROUND(J78*K78,2)</f>
        <v>3.3</v>
      </c>
      <c r="M78" s="6">
        <f>J78+L78+L78</f>
        <v>23.090000000000003</v>
      </c>
    </row>
    <row r="79" spans="1:13" ht="31.5" customHeight="1">
      <c r="A79" s="14">
        <v>65</v>
      </c>
      <c r="B79" s="77"/>
      <c r="C79" s="66"/>
      <c r="D79" s="12" t="s">
        <v>118</v>
      </c>
      <c r="E79" s="12">
        <v>0.9</v>
      </c>
      <c r="F79" s="79">
        <v>1</v>
      </c>
      <c r="G79" s="10">
        <v>27.54</v>
      </c>
      <c r="H79" s="8">
        <f>$H$6</f>
        <v>0.2</v>
      </c>
      <c r="I79" s="7">
        <f>ROUND(G79*(H79),2)</f>
        <v>5.51</v>
      </c>
      <c r="J79" s="9">
        <f>G79+I79</f>
        <v>33.049999999999997</v>
      </c>
      <c r="K79" s="8">
        <f>$K$6</f>
        <v>0.2</v>
      </c>
      <c r="L79" s="7">
        <f>ROUND(J79*K79,2)</f>
        <v>6.61</v>
      </c>
      <c r="M79" s="6">
        <f>J79+L79+L79</f>
        <v>46.269999999999996</v>
      </c>
    </row>
    <row r="80" spans="1:13" ht="31.5" customHeight="1">
      <c r="A80" s="14">
        <v>66</v>
      </c>
      <c r="B80" s="77"/>
      <c r="C80" s="66"/>
      <c r="D80" s="12" t="s">
        <v>118</v>
      </c>
      <c r="E80" s="12">
        <v>2.7</v>
      </c>
      <c r="F80" s="79">
        <v>1</v>
      </c>
      <c r="G80" s="10">
        <v>71.94</v>
      </c>
      <c r="H80" s="8">
        <f>$H$6</f>
        <v>0.2</v>
      </c>
      <c r="I80" s="7">
        <f>ROUND(G80*(H80),2)</f>
        <v>14.39</v>
      </c>
      <c r="J80" s="9">
        <f>G80+I80</f>
        <v>86.33</v>
      </c>
      <c r="K80" s="8">
        <f>$K$6</f>
        <v>0.2</v>
      </c>
      <c r="L80" s="7">
        <f>ROUND(J80*K80,2)</f>
        <v>17.27</v>
      </c>
      <c r="M80" s="6">
        <f>J80+L80+L80</f>
        <v>120.86999999999999</v>
      </c>
    </row>
    <row r="81" spans="1:13" ht="30.75" customHeight="1">
      <c r="A81" s="14">
        <v>67</v>
      </c>
      <c r="B81" s="65" t="s">
        <v>142</v>
      </c>
      <c r="C81" s="66"/>
      <c r="D81" s="12" t="s">
        <v>118</v>
      </c>
      <c r="E81" s="12">
        <v>0.22500000000000001</v>
      </c>
      <c r="F81" s="79">
        <v>1</v>
      </c>
      <c r="G81" s="10">
        <v>13.74</v>
      </c>
      <c r="H81" s="8">
        <f>$H$6</f>
        <v>0.2</v>
      </c>
      <c r="I81" s="7">
        <f>ROUND(G81*(H81),2)</f>
        <v>2.75</v>
      </c>
      <c r="J81" s="9">
        <f>G81+I81</f>
        <v>16.490000000000002</v>
      </c>
      <c r="K81" s="8">
        <f>$K$6</f>
        <v>0.2</v>
      </c>
      <c r="L81" s="7">
        <f>ROUND(J81*K81,2)</f>
        <v>3.3</v>
      </c>
      <c r="M81" s="6">
        <f>J81+L81+L81</f>
        <v>23.090000000000003</v>
      </c>
    </row>
    <row r="82" spans="1:13" ht="30.75" customHeight="1">
      <c r="A82" s="14">
        <v>68</v>
      </c>
      <c r="B82" s="77"/>
      <c r="C82" s="66"/>
      <c r="D82" s="12" t="s">
        <v>118</v>
      </c>
      <c r="E82" s="12">
        <v>0.9</v>
      </c>
      <c r="F82" s="79">
        <v>1</v>
      </c>
      <c r="G82" s="10">
        <v>27.54</v>
      </c>
      <c r="H82" s="8">
        <f>$H$6</f>
        <v>0.2</v>
      </c>
      <c r="I82" s="7">
        <f>ROUND(G82*(H82),2)</f>
        <v>5.51</v>
      </c>
      <c r="J82" s="9">
        <f>G82+I82</f>
        <v>33.049999999999997</v>
      </c>
      <c r="K82" s="8">
        <f>$K$6</f>
        <v>0.2</v>
      </c>
      <c r="L82" s="7">
        <f>ROUND(J82*K82,2)</f>
        <v>6.61</v>
      </c>
      <c r="M82" s="6">
        <f>J82+L82+L82</f>
        <v>46.269999999999996</v>
      </c>
    </row>
    <row r="83" spans="1:13" ht="30.75" customHeight="1">
      <c r="A83" s="14">
        <v>69</v>
      </c>
      <c r="B83" s="77"/>
      <c r="C83" s="59"/>
      <c r="D83" s="12" t="s">
        <v>118</v>
      </c>
      <c r="E83" s="12">
        <v>2.7</v>
      </c>
      <c r="F83" s="79">
        <v>1</v>
      </c>
      <c r="G83" s="10">
        <v>71.94</v>
      </c>
      <c r="H83" s="8">
        <f>$H$6</f>
        <v>0.2</v>
      </c>
      <c r="I83" s="7">
        <f>ROUND(G83*(H83),2)</f>
        <v>14.39</v>
      </c>
      <c r="J83" s="9">
        <f>G83+I83</f>
        <v>86.33</v>
      </c>
      <c r="K83" s="8">
        <f>$K$6</f>
        <v>0.2</v>
      </c>
      <c r="L83" s="7">
        <f>ROUND(J83*K83,2)</f>
        <v>17.27</v>
      </c>
      <c r="M83" s="6">
        <f>J83+L83+L83</f>
        <v>120.86999999999999</v>
      </c>
    </row>
    <row r="84" spans="1:13" ht="41.25" customHeight="1">
      <c r="A84" s="14">
        <v>70</v>
      </c>
      <c r="B84" s="65" t="s">
        <v>141</v>
      </c>
      <c r="C84" s="61" t="s">
        <v>140</v>
      </c>
      <c r="D84" s="80"/>
      <c r="E84" s="12">
        <v>1</v>
      </c>
      <c r="F84" s="79">
        <v>1</v>
      </c>
      <c r="G84" s="10">
        <v>35.340000000000003</v>
      </c>
      <c r="H84" s="8">
        <f>$H$6</f>
        <v>0.2</v>
      </c>
      <c r="I84" s="7">
        <f>ROUND(G84*(H84),2)</f>
        <v>7.07</v>
      </c>
      <c r="J84" s="9">
        <f>G84+I84</f>
        <v>42.410000000000004</v>
      </c>
      <c r="K84" s="8">
        <f>$K$6</f>
        <v>0.2</v>
      </c>
      <c r="L84" s="7">
        <f>ROUND(J84*K84,2)</f>
        <v>8.48</v>
      </c>
      <c r="M84" s="6">
        <f>J84+L84+L84</f>
        <v>59.370000000000005</v>
      </c>
    </row>
    <row r="85" spans="1:13" ht="41.25" customHeight="1">
      <c r="A85" s="14">
        <v>71</v>
      </c>
      <c r="B85" s="65"/>
      <c r="C85" s="66"/>
      <c r="D85" s="80"/>
      <c r="E85" s="12">
        <v>5</v>
      </c>
      <c r="F85" s="79">
        <v>1</v>
      </c>
      <c r="G85" s="10">
        <v>155.94</v>
      </c>
      <c r="H85" s="8">
        <f>$H$6</f>
        <v>0.2</v>
      </c>
      <c r="I85" s="7">
        <f>ROUND(G85*(H85),2)</f>
        <v>31.19</v>
      </c>
      <c r="J85" s="9">
        <f>G85+I85</f>
        <v>187.13</v>
      </c>
      <c r="K85" s="8">
        <f>$K$6</f>
        <v>0.2</v>
      </c>
      <c r="L85" s="7">
        <f>ROUND(J85*K85,2)</f>
        <v>37.43</v>
      </c>
      <c r="M85" s="6">
        <f>J85+L85+L85</f>
        <v>261.99</v>
      </c>
    </row>
    <row r="86" spans="1:13" ht="41.25" customHeight="1">
      <c r="A86" s="14">
        <v>72</v>
      </c>
      <c r="B86" s="65" t="s">
        <v>139</v>
      </c>
      <c r="C86" s="66"/>
      <c r="D86" s="80"/>
      <c r="E86" s="12">
        <v>5</v>
      </c>
      <c r="F86" s="79">
        <v>1</v>
      </c>
      <c r="G86" s="10">
        <v>155.94</v>
      </c>
      <c r="H86" s="8">
        <f>$H$6</f>
        <v>0.2</v>
      </c>
      <c r="I86" s="7">
        <f>ROUND(G86*(H86),2)</f>
        <v>31.19</v>
      </c>
      <c r="J86" s="9">
        <f>G86+I86</f>
        <v>187.13</v>
      </c>
      <c r="K86" s="8">
        <f>$K$6</f>
        <v>0.2</v>
      </c>
      <c r="L86" s="7">
        <f>ROUND(J86*K86,2)</f>
        <v>37.43</v>
      </c>
      <c r="M86" s="6">
        <f>J86+L86+L86</f>
        <v>261.99</v>
      </c>
    </row>
    <row r="87" spans="1:13" ht="41.25" customHeight="1">
      <c r="A87" s="14">
        <v>73</v>
      </c>
      <c r="B87" s="65"/>
      <c r="C87" s="66"/>
      <c r="D87" s="80"/>
      <c r="E87" s="12">
        <v>9.9</v>
      </c>
      <c r="F87" s="79">
        <v>1</v>
      </c>
      <c r="G87" s="10">
        <v>273.54000000000002</v>
      </c>
      <c r="H87" s="8">
        <f>$H$6</f>
        <v>0.2</v>
      </c>
      <c r="I87" s="7">
        <f>ROUND(G87*(H87),2)</f>
        <v>54.71</v>
      </c>
      <c r="J87" s="9">
        <f>G87+I87</f>
        <v>328.25</v>
      </c>
      <c r="K87" s="8">
        <f>$K$6</f>
        <v>0.2</v>
      </c>
      <c r="L87" s="7">
        <f>ROUND(J87*K87,2)</f>
        <v>65.650000000000006</v>
      </c>
      <c r="M87" s="6">
        <f>J87+L87+L87</f>
        <v>459.54999999999995</v>
      </c>
    </row>
    <row r="88" spans="1:13" ht="30.75" customHeight="1">
      <c r="A88" s="14">
        <v>74</v>
      </c>
      <c r="B88" s="65" t="s">
        <v>138</v>
      </c>
      <c r="C88" s="66"/>
      <c r="D88" s="80"/>
      <c r="E88" s="12">
        <v>1</v>
      </c>
      <c r="F88" s="79">
        <v>1</v>
      </c>
      <c r="G88" s="10">
        <v>35.340000000000003</v>
      </c>
      <c r="H88" s="8">
        <f>$H$6</f>
        <v>0.2</v>
      </c>
      <c r="I88" s="7">
        <f>ROUND(G88*(H88),2)</f>
        <v>7.07</v>
      </c>
      <c r="J88" s="9">
        <f>G88+I88</f>
        <v>42.410000000000004</v>
      </c>
      <c r="K88" s="8">
        <f>$K$6</f>
        <v>0.2</v>
      </c>
      <c r="L88" s="7">
        <f>ROUND(J88*K88,2)</f>
        <v>8.48</v>
      </c>
      <c r="M88" s="6">
        <f>J88+L88+L88</f>
        <v>59.370000000000005</v>
      </c>
    </row>
    <row r="89" spans="1:13" ht="30.75" customHeight="1">
      <c r="A89" s="14">
        <v>75</v>
      </c>
      <c r="B89" s="65"/>
      <c r="C89" s="66"/>
      <c r="D89" s="80"/>
      <c r="E89" s="12">
        <v>5</v>
      </c>
      <c r="F89" s="79">
        <v>1</v>
      </c>
      <c r="G89" s="10">
        <v>155.94</v>
      </c>
      <c r="H89" s="8">
        <f>$H$6</f>
        <v>0.2</v>
      </c>
      <c r="I89" s="7">
        <f>ROUND(G89*(H89),2)</f>
        <v>31.19</v>
      </c>
      <c r="J89" s="9">
        <f>G89+I89</f>
        <v>187.13</v>
      </c>
      <c r="K89" s="8">
        <f>$K$6</f>
        <v>0.2</v>
      </c>
      <c r="L89" s="7">
        <f>ROUND(J89*K89,2)</f>
        <v>37.43</v>
      </c>
      <c r="M89" s="6">
        <f>J89+L89+L89</f>
        <v>261.99</v>
      </c>
    </row>
    <row r="90" spans="1:13" ht="30.75" customHeight="1">
      <c r="A90" s="14">
        <v>76</v>
      </c>
      <c r="B90" s="65"/>
      <c r="C90" s="59"/>
      <c r="D90" s="80"/>
      <c r="E90" s="12">
        <v>10</v>
      </c>
      <c r="F90" s="79">
        <v>1</v>
      </c>
      <c r="G90" s="10">
        <v>273.54000000000002</v>
      </c>
      <c r="H90" s="8">
        <f>$H$6</f>
        <v>0.2</v>
      </c>
      <c r="I90" s="7">
        <f>ROUND(G90*(H90),2)</f>
        <v>54.71</v>
      </c>
      <c r="J90" s="9">
        <f>G90+I90</f>
        <v>328.25</v>
      </c>
      <c r="K90" s="8">
        <f>$K$6</f>
        <v>0.2</v>
      </c>
      <c r="L90" s="7">
        <f>ROUND(J90*K90,2)</f>
        <v>65.650000000000006</v>
      </c>
      <c r="M90" s="6">
        <f>J90+L90+L90</f>
        <v>459.54999999999995</v>
      </c>
    </row>
    <row r="91" spans="1:13" ht="30.75" customHeight="1">
      <c r="A91" s="14">
        <v>77</v>
      </c>
      <c r="B91" s="65" t="s">
        <v>137</v>
      </c>
      <c r="C91" s="61" t="s">
        <v>136</v>
      </c>
      <c r="D91" s="12" t="s">
        <v>118</v>
      </c>
      <c r="E91" s="12">
        <v>0.9</v>
      </c>
      <c r="F91" s="79">
        <v>1</v>
      </c>
      <c r="G91" s="10">
        <v>18.54</v>
      </c>
      <c r="H91" s="8">
        <f>$H$6</f>
        <v>0.2</v>
      </c>
      <c r="I91" s="7">
        <f>ROUND(G91*(H91),2)</f>
        <v>3.71</v>
      </c>
      <c r="J91" s="9">
        <f>G91+I91</f>
        <v>22.25</v>
      </c>
      <c r="K91" s="8">
        <f>$K$6</f>
        <v>0.2</v>
      </c>
      <c r="L91" s="7">
        <f>ROUND(J91*K91,2)</f>
        <v>4.45</v>
      </c>
      <c r="M91" s="6">
        <f>J91+L91+L91</f>
        <v>31.15</v>
      </c>
    </row>
    <row r="92" spans="1:13" ht="30.75" customHeight="1">
      <c r="A92" s="14">
        <v>78</v>
      </c>
      <c r="B92" s="65"/>
      <c r="C92" s="66"/>
      <c r="D92" s="12" t="s">
        <v>118</v>
      </c>
      <c r="E92" s="12">
        <v>2.7</v>
      </c>
      <c r="F92" s="79">
        <v>1</v>
      </c>
      <c r="G92" s="10">
        <v>48.54</v>
      </c>
      <c r="H92" s="8">
        <f>$H$6</f>
        <v>0.2</v>
      </c>
      <c r="I92" s="7">
        <f>ROUND(G92*(H92),2)</f>
        <v>9.7100000000000009</v>
      </c>
      <c r="J92" s="9">
        <f>G92+I92</f>
        <v>58.25</v>
      </c>
      <c r="K92" s="8">
        <f>$K$6</f>
        <v>0.2</v>
      </c>
      <c r="L92" s="7">
        <f>ROUND(J92*K92,2)</f>
        <v>11.65</v>
      </c>
      <c r="M92" s="6">
        <f>J92+L92+L92</f>
        <v>81.550000000000011</v>
      </c>
    </row>
    <row r="93" spans="1:13" ht="30.75" customHeight="1">
      <c r="A93" s="14">
        <v>79</v>
      </c>
      <c r="B93" s="65"/>
      <c r="C93" s="66"/>
      <c r="D93" s="12" t="s">
        <v>118</v>
      </c>
      <c r="E93" s="12">
        <v>9</v>
      </c>
      <c r="F93" s="79">
        <v>1</v>
      </c>
      <c r="G93" s="10">
        <v>132.54</v>
      </c>
      <c r="H93" s="8">
        <f>$H$6</f>
        <v>0.2</v>
      </c>
      <c r="I93" s="7">
        <f>ROUND(G93*(H93),2)</f>
        <v>26.51</v>
      </c>
      <c r="J93" s="9">
        <f>G93+I93</f>
        <v>159.04999999999998</v>
      </c>
      <c r="K93" s="8">
        <f>$K$6</f>
        <v>0.2</v>
      </c>
      <c r="L93" s="7">
        <f>ROUND(J93*K93,2)</f>
        <v>31.81</v>
      </c>
      <c r="M93" s="6">
        <f>J93+L93+L93</f>
        <v>222.67</v>
      </c>
    </row>
    <row r="94" spans="1:13" ht="30.75" customHeight="1">
      <c r="A94" s="14">
        <v>80</v>
      </c>
      <c r="B94" s="65" t="s">
        <v>135</v>
      </c>
      <c r="C94" s="66"/>
      <c r="D94" s="12" t="s">
        <v>118</v>
      </c>
      <c r="E94" s="12">
        <v>0.9</v>
      </c>
      <c r="F94" s="79">
        <v>1</v>
      </c>
      <c r="G94" s="10">
        <v>18.54</v>
      </c>
      <c r="H94" s="8">
        <f>$H$6</f>
        <v>0.2</v>
      </c>
      <c r="I94" s="7">
        <f>ROUND(G94*(H94),2)</f>
        <v>3.71</v>
      </c>
      <c r="J94" s="9">
        <f>G94+I94</f>
        <v>22.25</v>
      </c>
      <c r="K94" s="8">
        <f>$K$6</f>
        <v>0.2</v>
      </c>
      <c r="L94" s="7">
        <f>ROUND(J94*K94,2)</f>
        <v>4.45</v>
      </c>
      <c r="M94" s="6">
        <f>J94+L94+L94</f>
        <v>31.15</v>
      </c>
    </row>
    <row r="95" spans="1:13" ht="30.75" customHeight="1">
      <c r="A95" s="14">
        <v>81</v>
      </c>
      <c r="B95" s="65"/>
      <c r="C95" s="66"/>
      <c r="D95" s="12" t="s">
        <v>118</v>
      </c>
      <c r="E95" s="12">
        <v>2.7</v>
      </c>
      <c r="F95" s="79">
        <v>1</v>
      </c>
      <c r="G95" s="10">
        <v>48.54</v>
      </c>
      <c r="H95" s="8">
        <f>$H$6</f>
        <v>0.2</v>
      </c>
      <c r="I95" s="7">
        <f>ROUND(G95*(H95),2)</f>
        <v>9.7100000000000009</v>
      </c>
      <c r="J95" s="9">
        <f>G95+I95</f>
        <v>58.25</v>
      </c>
      <c r="K95" s="8">
        <f>$K$6</f>
        <v>0.2</v>
      </c>
      <c r="L95" s="7">
        <f>ROUND(J95*K95,2)</f>
        <v>11.65</v>
      </c>
      <c r="M95" s="6">
        <f>J95+L95+L95</f>
        <v>81.550000000000011</v>
      </c>
    </row>
    <row r="96" spans="1:13" ht="30.75" customHeight="1">
      <c r="A96" s="14">
        <v>82</v>
      </c>
      <c r="B96" s="65"/>
      <c r="C96" s="59"/>
      <c r="D96" s="12" t="s">
        <v>118</v>
      </c>
      <c r="E96" s="12">
        <v>9</v>
      </c>
      <c r="F96" s="79">
        <v>1</v>
      </c>
      <c r="G96" s="10">
        <v>132.54</v>
      </c>
      <c r="H96" s="8">
        <f>$H$6</f>
        <v>0.2</v>
      </c>
      <c r="I96" s="7">
        <f>ROUND(G96*(H96),2)</f>
        <v>26.51</v>
      </c>
      <c r="J96" s="9">
        <f>G96+I96</f>
        <v>159.04999999999998</v>
      </c>
      <c r="K96" s="8">
        <f>$K$6</f>
        <v>0.2</v>
      </c>
      <c r="L96" s="7">
        <f>ROUND(J96*K96,2)</f>
        <v>31.81</v>
      </c>
      <c r="M96" s="6">
        <f>J96+L96+L96</f>
        <v>222.67</v>
      </c>
    </row>
    <row r="97" spans="1:13" ht="30.75" customHeight="1">
      <c r="A97" s="14">
        <v>83</v>
      </c>
      <c r="B97" s="65" t="s">
        <v>134</v>
      </c>
      <c r="C97" s="61" t="s">
        <v>133</v>
      </c>
      <c r="D97" s="12" t="s">
        <v>118</v>
      </c>
      <c r="E97" s="12">
        <v>0.9</v>
      </c>
      <c r="F97" s="79">
        <v>1</v>
      </c>
      <c r="G97" s="10">
        <v>16.739999999999998</v>
      </c>
      <c r="H97" s="8">
        <f>$H$6</f>
        <v>0.2</v>
      </c>
      <c r="I97" s="7">
        <f>ROUND(G97*(H97),2)</f>
        <v>3.35</v>
      </c>
      <c r="J97" s="9">
        <f>G97+I97</f>
        <v>20.09</v>
      </c>
      <c r="K97" s="8">
        <f>$K$6</f>
        <v>0.2</v>
      </c>
      <c r="L97" s="7">
        <f>ROUND(J97*K97,2)</f>
        <v>4.0199999999999996</v>
      </c>
      <c r="M97" s="6">
        <f>J97+L97+L97</f>
        <v>28.13</v>
      </c>
    </row>
    <row r="98" spans="1:13" ht="30.75" customHeight="1">
      <c r="A98" s="14">
        <v>84</v>
      </c>
      <c r="B98" s="77"/>
      <c r="C98" s="66"/>
      <c r="D98" s="12" t="s">
        <v>118</v>
      </c>
      <c r="E98" s="12">
        <v>2.7</v>
      </c>
      <c r="F98" s="79">
        <v>1</v>
      </c>
      <c r="G98" s="10">
        <v>43.74</v>
      </c>
      <c r="H98" s="8">
        <f>$H$6</f>
        <v>0.2</v>
      </c>
      <c r="I98" s="7">
        <f>ROUND(G98*(H98),2)</f>
        <v>8.75</v>
      </c>
      <c r="J98" s="9">
        <f>G98+I98</f>
        <v>52.49</v>
      </c>
      <c r="K98" s="8">
        <f>$K$6</f>
        <v>0.2</v>
      </c>
      <c r="L98" s="7">
        <f>ROUND(J98*K98,2)</f>
        <v>10.5</v>
      </c>
      <c r="M98" s="6">
        <f>J98+L98+L98</f>
        <v>73.490000000000009</v>
      </c>
    </row>
    <row r="99" spans="1:13" ht="30.75" customHeight="1">
      <c r="A99" s="14">
        <v>85</v>
      </c>
      <c r="B99" s="77"/>
      <c r="C99" s="59"/>
      <c r="D99" s="12" t="s">
        <v>118</v>
      </c>
      <c r="E99" s="12">
        <v>9</v>
      </c>
      <c r="F99" s="79">
        <v>1</v>
      </c>
      <c r="G99" s="10">
        <v>122.94</v>
      </c>
      <c r="H99" s="8">
        <f>$H$6</f>
        <v>0.2</v>
      </c>
      <c r="I99" s="7">
        <f>ROUND(G99*(H99),2)</f>
        <v>24.59</v>
      </c>
      <c r="J99" s="9">
        <f>G99+I99</f>
        <v>147.53</v>
      </c>
      <c r="K99" s="8">
        <f>$K$6</f>
        <v>0.2</v>
      </c>
      <c r="L99" s="7">
        <f>ROUND(J99*K99,2)</f>
        <v>29.51</v>
      </c>
      <c r="M99" s="6">
        <f>J99+L99+L99</f>
        <v>206.54999999999998</v>
      </c>
    </row>
    <row r="100" spans="1:13" ht="59.25" customHeight="1">
      <c r="A100" s="14">
        <v>86</v>
      </c>
      <c r="B100" s="71" t="s">
        <v>132</v>
      </c>
      <c r="C100" s="87" t="s">
        <v>131</v>
      </c>
      <c r="D100" s="80"/>
      <c r="E100" s="12">
        <v>3</v>
      </c>
      <c r="F100" s="79">
        <v>1</v>
      </c>
      <c r="G100" s="10">
        <v>55.14</v>
      </c>
      <c r="H100" s="8">
        <f>$H$6</f>
        <v>0.2</v>
      </c>
      <c r="I100" s="7">
        <f>ROUND(G100*(H100),2)</f>
        <v>11.03</v>
      </c>
      <c r="J100" s="9">
        <f>G100+I100</f>
        <v>66.17</v>
      </c>
      <c r="K100" s="8">
        <f>$K$6</f>
        <v>0.2</v>
      </c>
      <c r="L100" s="7">
        <f>ROUND(J100*K100,2)</f>
        <v>13.23</v>
      </c>
      <c r="M100" s="6">
        <f>J100+L100+L100</f>
        <v>92.63000000000001</v>
      </c>
    </row>
    <row r="101" spans="1:13" ht="30.75" customHeight="1">
      <c r="A101" s="14">
        <v>87</v>
      </c>
      <c r="B101" s="69"/>
      <c r="C101" s="86"/>
      <c r="D101" s="80"/>
      <c r="E101" s="12">
        <v>9.9</v>
      </c>
      <c r="F101" s="79">
        <v>1</v>
      </c>
      <c r="G101" s="10">
        <v>154.74</v>
      </c>
      <c r="H101" s="8">
        <f>$H$6</f>
        <v>0.2</v>
      </c>
      <c r="I101" s="7">
        <f>ROUND(G101*(H101),2)</f>
        <v>30.95</v>
      </c>
      <c r="J101" s="9">
        <f>G101+I101</f>
        <v>185.69</v>
      </c>
      <c r="K101" s="8">
        <f>$K$6</f>
        <v>0.2</v>
      </c>
      <c r="L101" s="7">
        <f>ROUND(J101*K101,2)</f>
        <v>37.14</v>
      </c>
      <c r="M101" s="6">
        <f>J101+L101+L101</f>
        <v>259.96999999999997</v>
      </c>
    </row>
    <row r="102" spans="1:13" ht="37.5" customHeight="1">
      <c r="A102" s="14">
        <v>88</v>
      </c>
      <c r="B102" s="65" t="s">
        <v>130</v>
      </c>
      <c r="C102" s="61" t="s">
        <v>129</v>
      </c>
      <c r="D102" s="12" t="s">
        <v>118</v>
      </c>
      <c r="E102" s="12">
        <v>0.9</v>
      </c>
      <c r="F102" s="79">
        <v>1</v>
      </c>
      <c r="G102" s="10">
        <v>13.14</v>
      </c>
      <c r="H102" s="8">
        <f>$H$6</f>
        <v>0.2</v>
      </c>
      <c r="I102" s="7">
        <f>ROUND(G102*(H102),2)</f>
        <v>2.63</v>
      </c>
      <c r="J102" s="9">
        <f>G102+I102</f>
        <v>15.77</v>
      </c>
      <c r="K102" s="8">
        <f>$K$6</f>
        <v>0.2</v>
      </c>
      <c r="L102" s="7">
        <f>ROUND(J102*K102,2)</f>
        <v>3.15</v>
      </c>
      <c r="M102" s="6">
        <f>J102+L102+L102</f>
        <v>22.069999999999997</v>
      </c>
    </row>
    <row r="103" spans="1:13" ht="37.5" customHeight="1">
      <c r="A103" s="14">
        <v>89</v>
      </c>
      <c r="B103" s="77"/>
      <c r="C103" s="66"/>
      <c r="D103" s="12" t="s">
        <v>118</v>
      </c>
      <c r="E103" s="12">
        <v>2.7</v>
      </c>
      <c r="F103" s="79">
        <v>1</v>
      </c>
      <c r="G103" s="10">
        <v>34.14</v>
      </c>
      <c r="H103" s="8">
        <f>$H$6</f>
        <v>0.2</v>
      </c>
      <c r="I103" s="7">
        <f>ROUND(G103*(H103),2)</f>
        <v>6.83</v>
      </c>
      <c r="J103" s="9">
        <f>G103+I103</f>
        <v>40.97</v>
      </c>
      <c r="K103" s="8">
        <f>$K$6</f>
        <v>0.2</v>
      </c>
      <c r="L103" s="7">
        <f>ROUND(J103*K103,2)</f>
        <v>8.19</v>
      </c>
      <c r="M103" s="6">
        <f>J103+L103+L103</f>
        <v>57.349999999999994</v>
      </c>
    </row>
    <row r="104" spans="1:13" ht="37.5" customHeight="1">
      <c r="A104" s="14">
        <v>90</v>
      </c>
      <c r="B104" s="77"/>
      <c r="C104" s="59"/>
      <c r="D104" s="12" t="s">
        <v>118</v>
      </c>
      <c r="E104" s="12">
        <v>9</v>
      </c>
      <c r="F104" s="79">
        <v>1</v>
      </c>
      <c r="G104" s="10">
        <v>94.74</v>
      </c>
      <c r="H104" s="8">
        <f>$H$6</f>
        <v>0.2</v>
      </c>
      <c r="I104" s="7">
        <f>ROUND(G104*(H104),2)</f>
        <v>18.95</v>
      </c>
      <c r="J104" s="9">
        <f>G104+I104</f>
        <v>113.69</v>
      </c>
      <c r="K104" s="8">
        <f>$K$6</f>
        <v>0.2</v>
      </c>
      <c r="L104" s="7">
        <f>ROUND(J104*K104,2)</f>
        <v>22.74</v>
      </c>
      <c r="M104" s="6">
        <f>J104+L104+L104</f>
        <v>159.17000000000002</v>
      </c>
    </row>
    <row r="105" spans="1:13" ht="30.75" customHeight="1">
      <c r="A105" s="14">
        <v>91</v>
      </c>
      <c r="B105" s="77" t="s">
        <v>128</v>
      </c>
      <c r="C105" s="87" t="s">
        <v>127</v>
      </c>
      <c r="D105" s="80"/>
      <c r="E105" s="12">
        <v>0.3</v>
      </c>
      <c r="F105" s="79">
        <v>1</v>
      </c>
      <c r="G105" s="10">
        <v>20.34</v>
      </c>
      <c r="H105" s="8">
        <f>$H$6</f>
        <v>0.2</v>
      </c>
      <c r="I105" s="7">
        <f>ROUND(G105*(H105),2)</f>
        <v>4.07</v>
      </c>
      <c r="J105" s="9">
        <f>G105+I105</f>
        <v>24.41</v>
      </c>
      <c r="K105" s="8">
        <f>$K$6</f>
        <v>0.2</v>
      </c>
      <c r="L105" s="7">
        <f>ROUND(J105*K105,2)</f>
        <v>4.88</v>
      </c>
      <c r="M105" s="6">
        <f>J105+L105+L105</f>
        <v>34.17</v>
      </c>
    </row>
    <row r="106" spans="1:13" ht="30.75" customHeight="1">
      <c r="A106" s="14">
        <v>92</v>
      </c>
      <c r="B106" s="77"/>
      <c r="C106" s="86"/>
      <c r="D106" s="85"/>
      <c r="E106" s="84">
        <v>1</v>
      </c>
      <c r="F106" s="79">
        <v>1</v>
      </c>
      <c r="G106" s="10">
        <v>41.94</v>
      </c>
      <c r="H106" s="8">
        <f>$H$6</f>
        <v>0.2</v>
      </c>
      <c r="I106" s="7">
        <f>ROUND(G106*(H106),2)</f>
        <v>8.39</v>
      </c>
      <c r="J106" s="9">
        <f>G106+I106</f>
        <v>50.33</v>
      </c>
      <c r="K106" s="8">
        <f>$K$6</f>
        <v>0.2</v>
      </c>
      <c r="L106" s="7">
        <f>ROUND(J106*K106,2)</f>
        <v>10.07</v>
      </c>
      <c r="M106" s="6">
        <f>J106+L106+L106</f>
        <v>70.47</v>
      </c>
    </row>
    <row r="107" spans="1:13" ht="15" customHeight="1">
      <c r="A107" s="28" t="s">
        <v>126</v>
      </c>
      <c r="B107" s="27"/>
      <c r="C107" s="27"/>
      <c r="D107" s="27"/>
      <c r="E107" s="27"/>
      <c r="F107" s="83"/>
      <c r="G107" s="56"/>
      <c r="H107" s="56"/>
      <c r="I107" s="56"/>
      <c r="J107" s="56"/>
      <c r="K107" s="55"/>
      <c r="L107" s="54"/>
      <c r="M107" s="53"/>
    </row>
    <row r="108" spans="1:13" ht="36" customHeight="1">
      <c r="A108" s="14">
        <v>93</v>
      </c>
      <c r="B108" s="65" t="s">
        <v>125</v>
      </c>
      <c r="C108" s="61" t="s">
        <v>124</v>
      </c>
      <c r="D108" s="12" t="s">
        <v>118</v>
      </c>
      <c r="E108" s="12">
        <v>0.9</v>
      </c>
      <c r="F108" s="79">
        <v>1</v>
      </c>
      <c r="G108" s="15">
        <v>13.14</v>
      </c>
      <c r="H108" s="8">
        <f>$H$6</f>
        <v>0.2</v>
      </c>
      <c r="I108" s="7">
        <f>ROUND(G108*(H108),2)</f>
        <v>2.63</v>
      </c>
      <c r="J108" s="9">
        <f>G108+I108</f>
        <v>15.77</v>
      </c>
      <c r="K108" s="8">
        <f>$K$6</f>
        <v>0.2</v>
      </c>
      <c r="L108" s="7">
        <f>ROUND(J108*K108,2)</f>
        <v>3.15</v>
      </c>
      <c r="M108" s="6">
        <f>J108+L108+L108</f>
        <v>22.069999999999997</v>
      </c>
    </row>
    <row r="109" spans="1:13" ht="36" customHeight="1">
      <c r="A109" s="14">
        <v>94</v>
      </c>
      <c r="B109" s="65"/>
      <c r="C109" s="66"/>
      <c r="D109" s="12" t="s">
        <v>118</v>
      </c>
      <c r="E109" s="12">
        <v>2.7</v>
      </c>
      <c r="F109" s="79">
        <v>1</v>
      </c>
      <c r="G109" s="10">
        <v>33.54</v>
      </c>
      <c r="H109" s="8">
        <f>$H$6</f>
        <v>0.2</v>
      </c>
      <c r="I109" s="7">
        <f>ROUND(G109*(H109),2)</f>
        <v>6.71</v>
      </c>
      <c r="J109" s="9">
        <f>G109+I109</f>
        <v>40.25</v>
      </c>
      <c r="K109" s="8">
        <f>$K$6</f>
        <v>0.2</v>
      </c>
      <c r="L109" s="7">
        <f>ROUND(J109*K109,2)</f>
        <v>8.0500000000000007</v>
      </c>
      <c r="M109" s="6">
        <f>J109+L109+L109</f>
        <v>56.349999999999994</v>
      </c>
    </row>
    <row r="110" spans="1:13" ht="36" customHeight="1">
      <c r="A110" s="14">
        <v>95</v>
      </c>
      <c r="B110" s="65"/>
      <c r="C110" s="59"/>
      <c r="D110" s="12" t="s">
        <v>118</v>
      </c>
      <c r="E110" s="12">
        <v>9</v>
      </c>
      <c r="F110" s="79">
        <v>1</v>
      </c>
      <c r="G110" s="10">
        <v>101.94</v>
      </c>
      <c r="H110" s="8">
        <f>$H$6</f>
        <v>0.2</v>
      </c>
      <c r="I110" s="7">
        <f>ROUND(G110*(H110),2)</f>
        <v>20.39</v>
      </c>
      <c r="J110" s="9">
        <f>G110+I110</f>
        <v>122.33</v>
      </c>
      <c r="K110" s="8">
        <f>$K$6</f>
        <v>0.2</v>
      </c>
      <c r="L110" s="7">
        <f>ROUND(J110*K110,2)</f>
        <v>24.47</v>
      </c>
      <c r="M110" s="6">
        <f>J110+L110+L110</f>
        <v>171.27</v>
      </c>
    </row>
    <row r="111" spans="1:13" ht="53.25" customHeight="1">
      <c r="A111" s="14">
        <v>96</v>
      </c>
      <c r="B111" s="71" t="s">
        <v>123</v>
      </c>
      <c r="C111" s="61" t="s">
        <v>122</v>
      </c>
      <c r="D111" s="80"/>
      <c r="E111" s="12">
        <v>0.33</v>
      </c>
      <c r="F111" s="79">
        <v>1</v>
      </c>
      <c r="G111" s="10">
        <v>15.54</v>
      </c>
      <c r="H111" s="8">
        <f>$H$6</f>
        <v>0.2</v>
      </c>
      <c r="I111" s="7">
        <f>ROUND(G111*(H111),2)</f>
        <v>3.11</v>
      </c>
      <c r="J111" s="9">
        <f>G111+I111</f>
        <v>18.649999999999999</v>
      </c>
      <c r="K111" s="8">
        <f>$K$6</f>
        <v>0.2</v>
      </c>
      <c r="L111" s="7">
        <f>ROUND(J111*K111,2)</f>
        <v>3.73</v>
      </c>
      <c r="M111" s="6">
        <f>J111+L111+L111</f>
        <v>26.11</v>
      </c>
    </row>
    <row r="112" spans="1:13" ht="53.25" customHeight="1">
      <c r="A112" s="14">
        <v>97</v>
      </c>
      <c r="B112" s="69"/>
      <c r="C112" s="66"/>
      <c r="D112" s="80"/>
      <c r="E112" s="12">
        <v>1</v>
      </c>
      <c r="F112" s="79">
        <v>1</v>
      </c>
      <c r="G112" s="10">
        <v>31.74</v>
      </c>
      <c r="H112" s="8">
        <f>$H$6</f>
        <v>0.2</v>
      </c>
      <c r="I112" s="7">
        <f>ROUND(G112*(H112),2)</f>
        <v>6.35</v>
      </c>
      <c r="J112" s="9">
        <f>G112+I112</f>
        <v>38.089999999999996</v>
      </c>
      <c r="K112" s="8">
        <f>$K$6</f>
        <v>0.2</v>
      </c>
      <c r="L112" s="7">
        <f>ROUND(J112*K112,2)</f>
        <v>7.62</v>
      </c>
      <c r="M112" s="6">
        <f>J112+L112+L112</f>
        <v>53.329999999999991</v>
      </c>
    </row>
    <row r="113" spans="1:13" ht="53.25" customHeight="1">
      <c r="A113" s="14">
        <v>98</v>
      </c>
      <c r="B113" s="71" t="s">
        <v>121</v>
      </c>
      <c r="C113" s="66"/>
      <c r="D113" s="12" t="s">
        <v>118</v>
      </c>
      <c r="E113" s="12">
        <v>0.25</v>
      </c>
      <c r="F113" s="79">
        <v>1</v>
      </c>
      <c r="G113" s="10">
        <v>11.34</v>
      </c>
      <c r="H113" s="8">
        <f>$H$6</f>
        <v>0.2</v>
      </c>
      <c r="I113" s="7">
        <f>ROUND(G113*(H113),2)</f>
        <v>2.27</v>
      </c>
      <c r="J113" s="9">
        <f>G113+I113</f>
        <v>13.61</v>
      </c>
      <c r="K113" s="8">
        <f>$K$6</f>
        <v>0.2</v>
      </c>
      <c r="L113" s="7">
        <f>ROUND(J113*K113,2)</f>
        <v>2.72</v>
      </c>
      <c r="M113" s="6">
        <f>J113+L113+L113</f>
        <v>19.049999999999997</v>
      </c>
    </row>
    <row r="114" spans="1:13" ht="53.25" customHeight="1">
      <c r="A114" s="14">
        <v>99</v>
      </c>
      <c r="B114" s="69"/>
      <c r="C114" s="59"/>
      <c r="D114" s="12" t="s">
        <v>118</v>
      </c>
      <c r="E114" s="12">
        <v>0.9</v>
      </c>
      <c r="F114" s="79">
        <v>1</v>
      </c>
      <c r="G114" s="10">
        <v>25.74</v>
      </c>
      <c r="H114" s="8">
        <f>$H$6</f>
        <v>0.2</v>
      </c>
      <c r="I114" s="7">
        <f>ROUND(G114*(H114),2)</f>
        <v>5.15</v>
      </c>
      <c r="J114" s="9">
        <f>G114+I114</f>
        <v>30.89</v>
      </c>
      <c r="K114" s="8">
        <f>$K$6</f>
        <v>0.2</v>
      </c>
      <c r="L114" s="7">
        <f>ROUND(J114*K114,2)</f>
        <v>6.18</v>
      </c>
      <c r="M114" s="6">
        <f>J114+L114+L114</f>
        <v>43.25</v>
      </c>
    </row>
    <row r="115" spans="1:13" ht="47.25" customHeight="1">
      <c r="A115" s="14">
        <v>100</v>
      </c>
      <c r="B115" s="65" t="s">
        <v>120</v>
      </c>
      <c r="C115" s="61" t="s">
        <v>119</v>
      </c>
      <c r="D115" s="12" t="s">
        <v>118</v>
      </c>
      <c r="E115" s="12">
        <v>0.9</v>
      </c>
      <c r="F115" s="79">
        <v>1</v>
      </c>
      <c r="G115" s="10">
        <v>21.54</v>
      </c>
      <c r="H115" s="8">
        <f>$H$6</f>
        <v>0.2</v>
      </c>
      <c r="I115" s="7">
        <f>ROUND(G115*(H115),2)</f>
        <v>4.3099999999999996</v>
      </c>
      <c r="J115" s="9">
        <f>G115+I115</f>
        <v>25.849999999999998</v>
      </c>
      <c r="K115" s="8">
        <f>$K$6</f>
        <v>0.2</v>
      </c>
      <c r="L115" s="7">
        <f>ROUND(J115*K115,2)</f>
        <v>5.17</v>
      </c>
      <c r="M115" s="6">
        <f>J115+L115+L115</f>
        <v>36.19</v>
      </c>
    </row>
    <row r="116" spans="1:13" ht="47.25" customHeight="1">
      <c r="A116" s="14">
        <v>101</v>
      </c>
      <c r="B116" s="65"/>
      <c r="C116" s="59"/>
      <c r="D116" s="12" t="s">
        <v>118</v>
      </c>
      <c r="E116" s="12">
        <v>2.7</v>
      </c>
      <c r="F116" s="79">
        <v>1</v>
      </c>
      <c r="G116" s="10">
        <v>53.94</v>
      </c>
      <c r="H116" s="8">
        <f>$H$6</f>
        <v>0.2</v>
      </c>
      <c r="I116" s="7">
        <f>ROUND(G116*(H116),2)</f>
        <v>10.79</v>
      </c>
      <c r="J116" s="9">
        <f>G116+I116</f>
        <v>64.72999999999999</v>
      </c>
      <c r="K116" s="8">
        <f>$K$6</f>
        <v>0.2</v>
      </c>
      <c r="L116" s="7">
        <f>ROUND(J116*K116,2)</f>
        <v>12.95</v>
      </c>
      <c r="M116" s="6">
        <f>J116+L116+L116</f>
        <v>90.63</v>
      </c>
    </row>
    <row r="117" spans="1:13" ht="54" customHeight="1">
      <c r="A117" s="14">
        <v>102</v>
      </c>
      <c r="B117" s="71" t="s">
        <v>117</v>
      </c>
      <c r="C117" s="61" t="s">
        <v>116</v>
      </c>
      <c r="D117" s="82" t="s">
        <v>103</v>
      </c>
      <c r="E117" s="12">
        <v>0.25</v>
      </c>
      <c r="F117" s="79">
        <v>0.8</v>
      </c>
      <c r="G117" s="10">
        <v>14.34</v>
      </c>
      <c r="H117" s="8">
        <f>$H$6</f>
        <v>0.2</v>
      </c>
      <c r="I117" s="7">
        <f>ROUND(G117*(H117),2)</f>
        <v>2.87</v>
      </c>
      <c r="J117" s="9">
        <f>G117+I117</f>
        <v>17.21</v>
      </c>
      <c r="K117" s="8">
        <f>$K$6</f>
        <v>0.2</v>
      </c>
      <c r="L117" s="7">
        <f>ROUND(J117*K117,2)</f>
        <v>3.44</v>
      </c>
      <c r="M117" s="6">
        <f>J117+L117+L117</f>
        <v>24.090000000000003</v>
      </c>
    </row>
    <row r="118" spans="1:13" ht="54" customHeight="1">
      <c r="A118" s="14">
        <v>103</v>
      </c>
      <c r="B118" s="69"/>
      <c r="C118" s="59"/>
      <c r="D118" s="81"/>
      <c r="E118" s="12">
        <v>1</v>
      </c>
      <c r="F118" s="79">
        <v>0.8</v>
      </c>
      <c r="G118" s="10">
        <v>29.94</v>
      </c>
      <c r="H118" s="8">
        <f>$H$6</f>
        <v>0.2</v>
      </c>
      <c r="I118" s="7">
        <f>ROUND(G118*(H118),2)</f>
        <v>5.99</v>
      </c>
      <c r="J118" s="9">
        <f>G118+I118</f>
        <v>35.93</v>
      </c>
      <c r="K118" s="8">
        <f>$K$6</f>
        <v>0.2</v>
      </c>
      <c r="L118" s="7">
        <f>ROUND(J118*K118,2)</f>
        <v>7.19</v>
      </c>
      <c r="M118" s="6">
        <f>J118+L118+L118</f>
        <v>50.309999999999995</v>
      </c>
    </row>
    <row r="119" spans="1:13" ht="93" customHeight="1">
      <c r="A119" s="14">
        <v>104</v>
      </c>
      <c r="B119" s="62" t="s">
        <v>115</v>
      </c>
      <c r="C119" s="76" t="s">
        <v>114</v>
      </c>
      <c r="D119" s="12" t="s">
        <v>113</v>
      </c>
      <c r="E119" s="12">
        <v>0.9</v>
      </c>
      <c r="F119" s="79">
        <v>1</v>
      </c>
      <c r="G119" s="10">
        <v>15.54</v>
      </c>
      <c r="H119" s="8">
        <f>$H$6</f>
        <v>0.2</v>
      </c>
      <c r="I119" s="7">
        <f>ROUND(G119*(H119),2)</f>
        <v>3.11</v>
      </c>
      <c r="J119" s="9">
        <f>G119+I119</f>
        <v>18.649999999999999</v>
      </c>
      <c r="K119" s="8">
        <f>$K$6</f>
        <v>0.2</v>
      </c>
      <c r="L119" s="7">
        <f>ROUND(J119*K119,2)</f>
        <v>3.73</v>
      </c>
      <c r="M119" s="6">
        <f>J119+L119+L119</f>
        <v>26.11</v>
      </c>
    </row>
    <row r="120" spans="1:13" ht="54" customHeight="1">
      <c r="A120" s="14">
        <v>105</v>
      </c>
      <c r="B120" s="71" t="s">
        <v>112</v>
      </c>
      <c r="C120" s="61" t="s">
        <v>111</v>
      </c>
      <c r="D120" s="80"/>
      <c r="E120" s="12">
        <v>0.5</v>
      </c>
      <c r="F120" s="79">
        <v>1.03</v>
      </c>
      <c r="G120" s="10">
        <v>6.54</v>
      </c>
      <c r="H120" s="8">
        <f>$H$6</f>
        <v>0.2</v>
      </c>
      <c r="I120" s="7">
        <f>ROUND(G120*(H120),2)</f>
        <v>1.31</v>
      </c>
      <c r="J120" s="9">
        <f>G120+I120</f>
        <v>7.85</v>
      </c>
      <c r="K120" s="8">
        <f>$K$6</f>
        <v>0.2</v>
      </c>
      <c r="L120" s="7">
        <f>ROUND(J120*K120,2)</f>
        <v>1.57</v>
      </c>
      <c r="M120" s="6">
        <f>J120+L120+L120</f>
        <v>10.99</v>
      </c>
    </row>
    <row r="121" spans="1:13" ht="54" customHeight="1">
      <c r="A121" s="14">
        <v>106</v>
      </c>
      <c r="B121" s="69"/>
      <c r="C121" s="59"/>
      <c r="D121" s="80"/>
      <c r="E121" s="12">
        <v>1</v>
      </c>
      <c r="F121" s="79">
        <v>1.03</v>
      </c>
      <c r="G121" s="10">
        <v>9.5399999999999991</v>
      </c>
      <c r="H121" s="8">
        <f>$H$6</f>
        <v>0.2</v>
      </c>
      <c r="I121" s="7">
        <f>ROUND(G121*(H121),2)</f>
        <v>1.91</v>
      </c>
      <c r="J121" s="9">
        <f>G121+I121</f>
        <v>11.45</v>
      </c>
      <c r="K121" s="8">
        <f>$K$6</f>
        <v>0.2</v>
      </c>
      <c r="L121" s="7">
        <f>ROUND(J121*K121,2)</f>
        <v>2.29</v>
      </c>
      <c r="M121" s="6">
        <f>J121+L121+L121</f>
        <v>16.029999999999998</v>
      </c>
    </row>
    <row r="122" spans="1:13">
      <c r="A122" s="22" t="s">
        <v>110</v>
      </c>
      <c r="B122" s="22"/>
      <c r="C122" s="21"/>
      <c r="D122" s="21"/>
      <c r="E122" s="21"/>
      <c r="F122" s="20"/>
      <c r="G122" s="56"/>
      <c r="H122" s="56"/>
      <c r="I122" s="56"/>
      <c r="J122" s="56"/>
      <c r="K122" s="55"/>
      <c r="L122" s="54"/>
      <c r="M122" s="53"/>
    </row>
    <row r="123" spans="1:13" ht="26.25" customHeight="1">
      <c r="A123" s="14">
        <v>107</v>
      </c>
      <c r="B123" s="65" t="s">
        <v>109</v>
      </c>
      <c r="C123" s="61" t="s">
        <v>108</v>
      </c>
      <c r="D123" s="38" t="s">
        <v>86</v>
      </c>
      <c r="E123" s="38">
        <v>0.9</v>
      </c>
      <c r="F123" s="49">
        <v>0.9</v>
      </c>
      <c r="G123" s="41">
        <v>20.34</v>
      </c>
      <c r="H123" s="34">
        <f>$H$6</f>
        <v>0.2</v>
      </c>
      <c r="I123" s="33">
        <f>ROUND(G123*(H123),2)</f>
        <v>4.07</v>
      </c>
      <c r="J123" s="35">
        <f>G123+I123</f>
        <v>24.41</v>
      </c>
      <c r="K123" s="34">
        <f>$K$6</f>
        <v>0.2</v>
      </c>
      <c r="L123" s="33">
        <f>ROUND(J123*K123,2)</f>
        <v>4.88</v>
      </c>
      <c r="M123" s="32">
        <f>J123+L123+L123</f>
        <v>34.17</v>
      </c>
    </row>
    <row r="124" spans="1:13" ht="26.25" customHeight="1">
      <c r="A124" s="14">
        <v>108</v>
      </c>
      <c r="B124" s="65"/>
      <c r="C124" s="66"/>
      <c r="D124" s="38" t="s">
        <v>86</v>
      </c>
      <c r="E124" s="38">
        <v>2.7</v>
      </c>
      <c r="F124" s="49">
        <v>0.9</v>
      </c>
      <c r="G124" s="36">
        <v>56.94</v>
      </c>
      <c r="H124" s="34">
        <f>$H$6</f>
        <v>0.2</v>
      </c>
      <c r="I124" s="33">
        <f>ROUND(G124*(H124),2)</f>
        <v>11.39</v>
      </c>
      <c r="J124" s="35">
        <f>G124+I124</f>
        <v>68.33</v>
      </c>
      <c r="K124" s="34">
        <f>$K$6</f>
        <v>0.2</v>
      </c>
      <c r="L124" s="33">
        <f>ROUND(J124*K124,2)</f>
        <v>13.67</v>
      </c>
      <c r="M124" s="32">
        <f>J124+L124+L124</f>
        <v>95.67</v>
      </c>
    </row>
    <row r="125" spans="1:13" ht="26.25" customHeight="1">
      <c r="A125" s="14">
        <v>109</v>
      </c>
      <c r="B125" s="65"/>
      <c r="C125" s="66"/>
      <c r="D125" s="38" t="s">
        <v>86</v>
      </c>
      <c r="E125" s="38">
        <v>9</v>
      </c>
      <c r="F125" s="49">
        <v>0.9</v>
      </c>
      <c r="G125" s="36">
        <v>166.14</v>
      </c>
      <c r="H125" s="34">
        <f>$H$6</f>
        <v>0.2</v>
      </c>
      <c r="I125" s="33">
        <f>ROUND(G125*(H125),2)</f>
        <v>33.229999999999997</v>
      </c>
      <c r="J125" s="35">
        <f>G125+I125</f>
        <v>199.36999999999998</v>
      </c>
      <c r="K125" s="34">
        <f>$K$6</f>
        <v>0.2</v>
      </c>
      <c r="L125" s="33">
        <f>ROUND(J125*K125,2)</f>
        <v>39.869999999999997</v>
      </c>
      <c r="M125" s="32">
        <f>J125+L125+L125</f>
        <v>279.10999999999996</v>
      </c>
    </row>
    <row r="126" spans="1:13" ht="29.25" customHeight="1">
      <c r="A126" s="14">
        <v>110</v>
      </c>
      <c r="B126" s="65"/>
      <c r="C126" s="59"/>
      <c r="D126" s="38" t="s">
        <v>86</v>
      </c>
      <c r="E126" s="38">
        <v>18</v>
      </c>
      <c r="F126" s="49">
        <v>0.9</v>
      </c>
      <c r="G126" s="36">
        <v>292.14</v>
      </c>
      <c r="H126" s="34">
        <f>$H$6</f>
        <v>0.2</v>
      </c>
      <c r="I126" s="33">
        <f>ROUND(G126*(H126),2)</f>
        <v>58.43</v>
      </c>
      <c r="J126" s="35">
        <f>G126+I126</f>
        <v>350.57</v>
      </c>
      <c r="K126" s="34">
        <f>$K$6</f>
        <v>0.2</v>
      </c>
      <c r="L126" s="33">
        <f>ROUND(J126*K126,2)</f>
        <v>70.11</v>
      </c>
      <c r="M126" s="32">
        <f>J126+L126+L126</f>
        <v>490.79</v>
      </c>
    </row>
    <row r="127" spans="1:13" ht="36.75" customHeight="1">
      <c r="A127" s="14">
        <v>111</v>
      </c>
      <c r="B127" s="65" t="s">
        <v>107</v>
      </c>
      <c r="C127" s="61" t="s">
        <v>106</v>
      </c>
      <c r="D127" s="38" t="s">
        <v>86</v>
      </c>
      <c r="E127" s="38">
        <v>0.9</v>
      </c>
      <c r="F127" s="49">
        <v>0.9</v>
      </c>
      <c r="G127" s="36">
        <v>20.34</v>
      </c>
      <c r="H127" s="34">
        <f>$H$6</f>
        <v>0.2</v>
      </c>
      <c r="I127" s="33">
        <f>ROUND(G127*(H127),2)</f>
        <v>4.07</v>
      </c>
      <c r="J127" s="35">
        <f>G127+I127</f>
        <v>24.41</v>
      </c>
      <c r="K127" s="34">
        <f>$K$6</f>
        <v>0.2</v>
      </c>
      <c r="L127" s="33">
        <f>ROUND(J127*K127,2)</f>
        <v>4.88</v>
      </c>
      <c r="M127" s="32">
        <f>J127+L127+L127</f>
        <v>34.17</v>
      </c>
    </row>
    <row r="128" spans="1:13" ht="39" customHeight="1">
      <c r="A128" s="14">
        <v>112</v>
      </c>
      <c r="B128" s="77"/>
      <c r="C128" s="66"/>
      <c r="D128" s="38" t="s">
        <v>86</v>
      </c>
      <c r="E128" s="38">
        <v>2.7</v>
      </c>
      <c r="F128" s="49">
        <v>0.9</v>
      </c>
      <c r="G128" s="36">
        <v>56.94</v>
      </c>
      <c r="H128" s="34">
        <f>$H$6</f>
        <v>0.2</v>
      </c>
      <c r="I128" s="33">
        <f>ROUND(G128*(H128),2)</f>
        <v>11.39</v>
      </c>
      <c r="J128" s="35">
        <f>G128+I128</f>
        <v>68.33</v>
      </c>
      <c r="K128" s="34">
        <f>$K$6</f>
        <v>0.2</v>
      </c>
      <c r="L128" s="33">
        <f>ROUND(J128*K128,2)</f>
        <v>13.67</v>
      </c>
      <c r="M128" s="32">
        <f>J128+L128+L128</f>
        <v>95.67</v>
      </c>
    </row>
    <row r="129" spans="1:13" ht="39" customHeight="1">
      <c r="A129" s="14">
        <v>113</v>
      </c>
      <c r="B129" s="77"/>
      <c r="C129" s="73"/>
      <c r="D129" s="38" t="s">
        <v>86</v>
      </c>
      <c r="E129" s="38">
        <v>9</v>
      </c>
      <c r="F129" s="49">
        <v>0.9</v>
      </c>
      <c r="G129" s="36">
        <v>166.14</v>
      </c>
      <c r="H129" s="34">
        <f>$H$6</f>
        <v>0.2</v>
      </c>
      <c r="I129" s="33">
        <f>ROUND(G129*(H129),2)</f>
        <v>33.229999999999997</v>
      </c>
      <c r="J129" s="35">
        <f>G129+I129</f>
        <v>199.36999999999998</v>
      </c>
      <c r="K129" s="34">
        <f>$K$6</f>
        <v>0.2</v>
      </c>
      <c r="L129" s="33">
        <f>ROUND(J129*K129,2)</f>
        <v>39.869999999999997</v>
      </c>
      <c r="M129" s="32">
        <f>J129+L129+L129</f>
        <v>279.10999999999996</v>
      </c>
    </row>
    <row r="130" spans="1:13" ht="30.75" customHeight="1">
      <c r="A130" s="14">
        <v>114</v>
      </c>
      <c r="B130" s="65" t="s">
        <v>105</v>
      </c>
      <c r="C130" s="72" t="s">
        <v>104</v>
      </c>
      <c r="D130" s="78" t="s">
        <v>103</v>
      </c>
      <c r="E130" s="38">
        <v>0.9</v>
      </c>
      <c r="F130" s="49">
        <v>0.9</v>
      </c>
      <c r="G130" s="36">
        <v>18.54</v>
      </c>
      <c r="H130" s="34">
        <f>$H$6</f>
        <v>0.2</v>
      </c>
      <c r="I130" s="33">
        <f>ROUND(G130*(H130),2)</f>
        <v>3.71</v>
      </c>
      <c r="J130" s="35">
        <f>G130+I130</f>
        <v>22.25</v>
      </c>
      <c r="K130" s="34">
        <f>$K$6</f>
        <v>0.2</v>
      </c>
      <c r="L130" s="33">
        <f>ROUND(J130*K130,2)</f>
        <v>4.45</v>
      </c>
      <c r="M130" s="32">
        <f>J130+L130+L130</f>
        <v>31.15</v>
      </c>
    </row>
    <row r="131" spans="1:13" ht="30.75" customHeight="1">
      <c r="A131" s="14">
        <v>115</v>
      </c>
      <c r="B131" s="77"/>
      <c r="C131" s="66"/>
      <c r="D131" s="78" t="s">
        <v>103</v>
      </c>
      <c r="E131" s="38">
        <v>2.7</v>
      </c>
      <c r="F131" s="49">
        <v>0.9</v>
      </c>
      <c r="G131" s="36">
        <v>47.94</v>
      </c>
      <c r="H131" s="34">
        <f>$H$6</f>
        <v>0.2</v>
      </c>
      <c r="I131" s="33">
        <f>ROUND(G131*(H131),2)</f>
        <v>9.59</v>
      </c>
      <c r="J131" s="35">
        <f>G131+I131</f>
        <v>57.53</v>
      </c>
      <c r="K131" s="34">
        <f>$K$6</f>
        <v>0.2</v>
      </c>
      <c r="L131" s="33">
        <f>ROUND(J131*K131,2)</f>
        <v>11.51</v>
      </c>
      <c r="M131" s="32">
        <f>J131+L131+L131</f>
        <v>80.550000000000011</v>
      </c>
    </row>
    <row r="132" spans="1:13" ht="30.75" customHeight="1">
      <c r="A132" s="14">
        <v>116</v>
      </c>
      <c r="B132" s="77"/>
      <c r="C132" s="59"/>
      <c r="D132" s="78" t="s">
        <v>103</v>
      </c>
      <c r="E132" s="38">
        <v>9</v>
      </c>
      <c r="F132" s="49">
        <v>0.9</v>
      </c>
      <c r="G132" s="36">
        <v>137.94</v>
      </c>
      <c r="H132" s="34">
        <f>$H$6</f>
        <v>0.2</v>
      </c>
      <c r="I132" s="33">
        <f>ROUND(G132*(H132),2)</f>
        <v>27.59</v>
      </c>
      <c r="J132" s="35">
        <f>G132+I132</f>
        <v>165.53</v>
      </c>
      <c r="K132" s="34">
        <f>$K$6</f>
        <v>0.2</v>
      </c>
      <c r="L132" s="33">
        <f>ROUND(J132*K132,2)</f>
        <v>33.11</v>
      </c>
      <c r="M132" s="32">
        <f>J132+L132+L132</f>
        <v>231.75</v>
      </c>
    </row>
    <row r="133" spans="1:13" ht="39" customHeight="1">
      <c r="A133" s="14">
        <v>117</v>
      </c>
      <c r="B133" s="65" t="s">
        <v>102</v>
      </c>
      <c r="C133" s="61" t="s">
        <v>101</v>
      </c>
      <c r="D133" s="38" t="s">
        <v>86</v>
      </c>
      <c r="E133" s="38">
        <v>0.9</v>
      </c>
      <c r="F133" s="49">
        <v>1</v>
      </c>
      <c r="G133" s="36">
        <v>22.74</v>
      </c>
      <c r="H133" s="34">
        <f>$H$6</f>
        <v>0.2</v>
      </c>
      <c r="I133" s="33">
        <f>ROUND(G133*(H133),2)</f>
        <v>4.55</v>
      </c>
      <c r="J133" s="35">
        <f>G133+I133</f>
        <v>27.29</v>
      </c>
      <c r="K133" s="34">
        <f>$K$6</f>
        <v>0.2</v>
      </c>
      <c r="L133" s="33">
        <f>ROUND(J133*K133,2)</f>
        <v>5.46</v>
      </c>
      <c r="M133" s="32">
        <f>J133+L133+L133</f>
        <v>38.21</v>
      </c>
    </row>
    <row r="134" spans="1:13" ht="39" customHeight="1">
      <c r="A134" s="14">
        <v>118</v>
      </c>
      <c r="B134" s="77"/>
      <c r="C134" s="66"/>
      <c r="D134" s="38" t="s">
        <v>86</v>
      </c>
      <c r="E134" s="38">
        <v>2.7</v>
      </c>
      <c r="F134" s="49">
        <v>1</v>
      </c>
      <c r="G134" s="36">
        <v>62.94</v>
      </c>
      <c r="H134" s="34">
        <f>$H$6</f>
        <v>0.2</v>
      </c>
      <c r="I134" s="33">
        <f>ROUND(G134*(H134),2)</f>
        <v>12.59</v>
      </c>
      <c r="J134" s="35">
        <f>G134+I134</f>
        <v>75.53</v>
      </c>
      <c r="K134" s="34">
        <f>$K$6</f>
        <v>0.2</v>
      </c>
      <c r="L134" s="33">
        <f>ROUND(J134*K134,2)</f>
        <v>15.11</v>
      </c>
      <c r="M134" s="32">
        <f>J134+L134+L134</f>
        <v>105.75</v>
      </c>
    </row>
    <row r="135" spans="1:13" ht="39" customHeight="1">
      <c r="A135" s="14">
        <v>119</v>
      </c>
      <c r="B135" s="77"/>
      <c r="C135" s="59"/>
      <c r="D135" s="38" t="s">
        <v>86</v>
      </c>
      <c r="E135" s="38">
        <v>9</v>
      </c>
      <c r="F135" s="49">
        <v>1</v>
      </c>
      <c r="G135" s="36">
        <v>182.94</v>
      </c>
      <c r="H135" s="34">
        <f>$H$6</f>
        <v>0.2</v>
      </c>
      <c r="I135" s="33">
        <f>ROUND(G135*(H135),2)</f>
        <v>36.590000000000003</v>
      </c>
      <c r="J135" s="35">
        <f>G135+I135</f>
        <v>219.53</v>
      </c>
      <c r="K135" s="34">
        <f>$K$6</f>
        <v>0.2</v>
      </c>
      <c r="L135" s="33">
        <f>ROUND(J135*K135,2)</f>
        <v>43.91</v>
      </c>
      <c r="M135" s="32">
        <f>J135+L135+L135</f>
        <v>307.35000000000002</v>
      </c>
    </row>
    <row r="136" spans="1:13" ht="92.25" customHeight="1">
      <c r="A136" s="14">
        <v>120</v>
      </c>
      <c r="B136" s="62" t="s">
        <v>100</v>
      </c>
      <c r="C136" s="76" t="s">
        <v>99</v>
      </c>
      <c r="D136" s="38" t="s">
        <v>86</v>
      </c>
      <c r="E136" s="38">
        <v>9</v>
      </c>
      <c r="F136" s="49">
        <v>0.9</v>
      </c>
      <c r="G136" s="36">
        <v>166.14</v>
      </c>
      <c r="H136" s="34">
        <f>$H$6</f>
        <v>0.2</v>
      </c>
      <c r="I136" s="33">
        <f>ROUND(G136*(H136),2)</f>
        <v>33.229999999999997</v>
      </c>
      <c r="J136" s="35">
        <f>G136+I136</f>
        <v>199.36999999999998</v>
      </c>
      <c r="K136" s="34">
        <f>$K$6</f>
        <v>0.2</v>
      </c>
      <c r="L136" s="33">
        <f>ROUND(J136*K136,2)</f>
        <v>39.869999999999997</v>
      </c>
      <c r="M136" s="32">
        <f>J136+L136+L136</f>
        <v>279.10999999999996</v>
      </c>
    </row>
    <row r="137" spans="1:13" ht="42.75" customHeight="1">
      <c r="A137" s="14">
        <v>121</v>
      </c>
      <c r="B137" s="71" t="s">
        <v>98</v>
      </c>
      <c r="C137" s="61" t="s">
        <v>97</v>
      </c>
      <c r="D137" s="38" t="s">
        <v>86</v>
      </c>
      <c r="E137" s="38">
        <v>0.9</v>
      </c>
      <c r="F137" s="49">
        <v>0.9</v>
      </c>
      <c r="G137" s="36">
        <v>20.34</v>
      </c>
      <c r="H137" s="34">
        <f>$H$6</f>
        <v>0.2</v>
      </c>
      <c r="I137" s="33">
        <f>ROUND(G137*(H137),2)</f>
        <v>4.07</v>
      </c>
      <c r="J137" s="35">
        <f>G137+I137</f>
        <v>24.41</v>
      </c>
      <c r="K137" s="34">
        <f>$K$6</f>
        <v>0.2</v>
      </c>
      <c r="L137" s="33">
        <f>ROUND(J137*K137,2)</f>
        <v>4.88</v>
      </c>
      <c r="M137" s="32">
        <f>J137+L137+L137</f>
        <v>34.17</v>
      </c>
    </row>
    <row r="138" spans="1:13" ht="42.75" customHeight="1">
      <c r="A138" s="14">
        <v>122</v>
      </c>
      <c r="B138" s="75"/>
      <c r="C138" s="66"/>
      <c r="D138" s="38" t="s">
        <v>86</v>
      </c>
      <c r="E138" s="38">
        <v>2.7</v>
      </c>
      <c r="F138" s="49">
        <v>0.9</v>
      </c>
      <c r="G138" s="36">
        <v>56.94</v>
      </c>
      <c r="H138" s="34">
        <f>$H$6</f>
        <v>0.2</v>
      </c>
      <c r="I138" s="33">
        <f>ROUND(G138*(H138),2)</f>
        <v>11.39</v>
      </c>
      <c r="J138" s="35">
        <f>G138+I138</f>
        <v>68.33</v>
      </c>
      <c r="K138" s="34">
        <f>$K$6</f>
        <v>0.2</v>
      </c>
      <c r="L138" s="33">
        <f>ROUND(J138*K138,2)</f>
        <v>13.67</v>
      </c>
      <c r="M138" s="32">
        <f>J138+L138+L138</f>
        <v>95.67</v>
      </c>
    </row>
    <row r="139" spans="1:13" ht="42.75" customHeight="1">
      <c r="A139" s="14">
        <v>123</v>
      </c>
      <c r="B139" s="74"/>
      <c r="C139" s="59"/>
      <c r="D139" s="38" t="s">
        <v>86</v>
      </c>
      <c r="E139" s="38">
        <v>9</v>
      </c>
      <c r="F139" s="49">
        <v>0.9</v>
      </c>
      <c r="G139" s="36">
        <v>166.14</v>
      </c>
      <c r="H139" s="34">
        <f>$H$6</f>
        <v>0.2</v>
      </c>
      <c r="I139" s="33">
        <f>ROUND(G139*(H139),2)</f>
        <v>33.229999999999997</v>
      </c>
      <c r="J139" s="35">
        <f>G139+I139</f>
        <v>199.36999999999998</v>
      </c>
      <c r="K139" s="34">
        <f>$K$6</f>
        <v>0.2</v>
      </c>
      <c r="L139" s="33">
        <f>ROUND(J139*K139,2)</f>
        <v>39.869999999999997</v>
      </c>
      <c r="M139" s="32">
        <f>J139+L139+L139</f>
        <v>279.10999999999996</v>
      </c>
    </row>
    <row r="140" spans="1:13" ht="42.75" customHeight="1">
      <c r="A140" s="14">
        <v>124</v>
      </c>
      <c r="B140" s="65" t="s">
        <v>96</v>
      </c>
      <c r="C140" s="61" t="s">
        <v>95</v>
      </c>
      <c r="D140" s="38" t="s">
        <v>86</v>
      </c>
      <c r="E140" s="38">
        <v>0.9</v>
      </c>
      <c r="F140" s="49">
        <v>1</v>
      </c>
      <c r="G140" s="36">
        <v>19.739999999999998</v>
      </c>
      <c r="H140" s="34">
        <f>$H$6</f>
        <v>0.2</v>
      </c>
      <c r="I140" s="33">
        <f>ROUND(G140*(H140),2)</f>
        <v>3.95</v>
      </c>
      <c r="J140" s="35">
        <f>G140+I140</f>
        <v>23.689999999999998</v>
      </c>
      <c r="K140" s="34">
        <f>$K$6</f>
        <v>0.2</v>
      </c>
      <c r="L140" s="33">
        <f>ROUND(J140*K140,2)</f>
        <v>4.74</v>
      </c>
      <c r="M140" s="32">
        <f>J140+L140+L140</f>
        <v>33.17</v>
      </c>
    </row>
    <row r="141" spans="1:13" ht="66" customHeight="1">
      <c r="A141" s="14">
        <v>125</v>
      </c>
      <c r="B141" s="65"/>
      <c r="C141" s="59"/>
      <c r="D141" s="38" t="s">
        <v>86</v>
      </c>
      <c r="E141" s="38">
        <v>2.7</v>
      </c>
      <c r="F141" s="49">
        <v>1</v>
      </c>
      <c r="G141" s="36">
        <v>51.54</v>
      </c>
      <c r="H141" s="34">
        <f>$H$6</f>
        <v>0.2</v>
      </c>
      <c r="I141" s="33">
        <f>ROUND(G141*(H141),2)</f>
        <v>10.31</v>
      </c>
      <c r="J141" s="35">
        <f>G141+I141</f>
        <v>61.85</v>
      </c>
      <c r="K141" s="34">
        <f>$K$6</f>
        <v>0.2</v>
      </c>
      <c r="L141" s="33">
        <f>ROUND(J141*K141,2)</f>
        <v>12.37</v>
      </c>
      <c r="M141" s="32">
        <f>J141+L141+L141</f>
        <v>86.59</v>
      </c>
    </row>
    <row r="142" spans="1:13" ht="18" customHeight="1">
      <c r="A142" s="14">
        <v>126</v>
      </c>
      <c r="B142" s="71" t="s">
        <v>94</v>
      </c>
      <c r="C142" s="61" t="s">
        <v>93</v>
      </c>
      <c r="D142" s="38" t="s">
        <v>92</v>
      </c>
      <c r="E142" s="38">
        <v>0.9</v>
      </c>
      <c r="F142" s="49">
        <v>1.2</v>
      </c>
      <c r="G142" s="36">
        <v>22.14</v>
      </c>
      <c r="H142" s="34">
        <f>$H$6</f>
        <v>0.2</v>
      </c>
      <c r="I142" s="33">
        <f>ROUND(G142*(H142),2)</f>
        <v>4.43</v>
      </c>
      <c r="J142" s="35">
        <f>G142+I142</f>
        <v>26.57</v>
      </c>
      <c r="K142" s="34">
        <f>$K$6</f>
        <v>0.2</v>
      </c>
      <c r="L142" s="33">
        <f>ROUND(J142*K142,2)</f>
        <v>5.31</v>
      </c>
      <c r="M142" s="32">
        <f>J142+L142+L142</f>
        <v>37.19</v>
      </c>
    </row>
    <row r="143" spans="1:13" ht="18" customHeight="1">
      <c r="A143" s="14">
        <v>127</v>
      </c>
      <c r="B143" s="70"/>
      <c r="C143" s="66"/>
      <c r="D143" s="38" t="s">
        <v>92</v>
      </c>
      <c r="E143" s="38">
        <v>2.7</v>
      </c>
      <c r="F143" s="49">
        <v>1.2</v>
      </c>
      <c r="G143" s="36">
        <v>55.74</v>
      </c>
      <c r="H143" s="34">
        <f>$H$6</f>
        <v>0.2</v>
      </c>
      <c r="I143" s="33">
        <f>ROUND(G143*(H143),2)</f>
        <v>11.15</v>
      </c>
      <c r="J143" s="35">
        <f>G143+I143</f>
        <v>66.89</v>
      </c>
      <c r="K143" s="34">
        <f>$K$6</f>
        <v>0.2</v>
      </c>
      <c r="L143" s="33">
        <f>ROUND(J143*K143,2)</f>
        <v>13.38</v>
      </c>
      <c r="M143" s="32">
        <f>J143+L143+L143</f>
        <v>93.649999999999991</v>
      </c>
    </row>
    <row r="144" spans="1:13" ht="18" customHeight="1">
      <c r="A144" s="14">
        <v>128</v>
      </c>
      <c r="B144" s="70"/>
      <c r="C144" s="66"/>
      <c r="D144" s="38" t="s">
        <v>92</v>
      </c>
      <c r="E144" s="38">
        <v>9</v>
      </c>
      <c r="F144" s="49">
        <v>1.2</v>
      </c>
      <c r="G144" s="36">
        <v>155.94</v>
      </c>
      <c r="H144" s="34">
        <f>$H$6</f>
        <v>0.2</v>
      </c>
      <c r="I144" s="33">
        <f>ROUND(G144*(H144),2)</f>
        <v>31.19</v>
      </c>
      <c r="J144" s="35">
        <f>G144+I144</f>
        <v>187.13</v>
      </c>
      <c r="K144" s="34">
        <f>$K$6</f>
        <v>0.2</v>
      </c>
      <c r="L144" s="33">
        <f>ROUND(J144*K144,2)</f>
        <v>37.43</v>
      </c>
      <c r="M144" s="32">
        <f>J144+L144+L144</f>
        <v>261.99</v>
      </c>
    </row>
    <row r="145" spans="1:13" ht="18" customHeight="1">
      <c r="A145" s="14">
        <v>129</v>
      </c>
      <c r="B145" s="70"/>
      <c r="C145" s="66"/>
      <c r="D145" s="38" t="s">
        <v>91</v>
      </c>
      <c r="E145" s="38">
        <v>0.9</v>
      </c>
      <c r="F145" s="49">
        <v>1.2</v>
      </c>
      <c r="G145" s="36">
        <v>18.54</v>
      </c>
      <c r="H145" s="34">
        <f>$H$6</f>
        <v>0.2</v>
      </c>
      <c r="I145" s="33">
        <f>ROUND(G145*(H145),2)</f>
        <v>3.71</v>
      </c>
      <c r="J145" s="35">
        <f>G145+I145</f>
        <v>22.25</v>
      </c>
      <c r="K145" s="34">
        <f>$K$6</f>
        <v>0.2</v>
      </c>
      <c r="L145" s="33">
        <f>ROUND(J145*K145,2)</f>
        <v>4.45</v>
      </c>
      <c r="M145" s="32">
        <f>J145+L145+L145</f>
        <v>31.15</v>
      </c>
    </row>
    <row r="146" spans="1:13" ht="18" customHeight="1">
      <c r="A146" s="14">
        <v>130</v>
      </c>
      <c r="B146" s="70"/>
      <c r="C146" s="66"/>
      <c r="D146" s="38" t="s">
        <v>91</v>
      </c>
      <c r="E146" s="38">
        <v>2.7</v>
      </c>
      <c r="F146" s="49">
        <v>1.2</v>
      </c>
      <c r="G146" s="36">
        <v>49.14</v>
      </c>
      <c r="H146" s="34">
        <f>$H$6</f>
        <v>0.2</v>
      </c>
      <c r="I146" s="33">
        <f>ROUND(G146*(H146),2)</f>
        <v>9.83</v>
      </c>
      <c r="J146" s="35">
        <f>G146+I146</f>
        <v>58.97</v>
      </c>
      <c r="K146" s="34">
        <f>$K$6</f>
        <v>0.2</v>
      </c>
      <c r="L146" s="33">
        <f>ROUND(J146*K146,2)</f>
        <v>11.79</v>
      </c>
      <c r="M146" s="32">
        <f>J146+L146+L146</f>
        <v>82.549999999999983</v>
      </c>
    </row>
    <row r="147" spans="1:13" ht="18" customHeight="1">
      <c r="A147" s="14">
        <v>131</v>
      </c>
      <c r="B147" s="69"/>
      <c r="C147" s="73"/>
      <c r="D147" s="38" t="s">
        <v>91</v>
      </c>
      <c r="E147" s="38">
        <v>9</v>
      </c>
      <c r="F147" s="49">
        <v>1.2</v>
      </c>
      <c r="G147" s="36">
        <v>147.54</v>
      </c>
      <c r="H147" s="34">
        <f>$H$6</f>
        <v>0.2</v>
      </c>
      <c r="I147" s="33">
        <f>ROUND(G147*(H147),2)</f>
        <v>29.51</v>
      </c>
      <c r="J147" s="35">
        <f>G147+I147</f>
        <v>177.04999999999998</v>
      </c>
      <c r="K147" s="34">
        <f>$K$6</f>
        <v>0.2</v>
      </c>
      <c r="L147" s="33">
        <f>ROUND(J147*K147,2)</f>
        <v>35.409999999999997</v>
      </c>
      <c r="M147" s="32">
        <f>J147+L147+L147</f>
        <v>247.86999999999998</v>
      </c>
    </row>
    <row r="148" spans="1:13" ht="16.5" customHeight="1">
      <c r="A148" s="14">
        <v>132</v>
      </c>
      <c r="B148" s="71" t="s">
        <v>90</v>
      </c>
      <c r="C148" s="72" t="s">
        <v>89</v>
      </c>
      <c r="D148" s="38" t="s">
        <v>44</v>
      </c>
      <c r="E148" s="38">
        <v>0.22500000000000001</v>
      </c>
      <c r="F148" s="49">
        <v>1.3</v>
      </c>
      <c r="G148" s="36">
        <v>10.74</v>
      </c>
      <c r="H148" s="34">
        <f>$H$6</f>
        <v>0.2</v>
      </c>
      <c r="I148" s="33">
        <f>ROUND(G148*(H148),2)</f>
        <v>2.15</v>
      </c>
      <c r="J148" s="35">
        <f>G148+I148</f>
        <v>12.89</v>
      </c>
      <c r="K148" s="34">
        <f>$K$6</f>
        <v>0.2</v>
      </c>
      <c r="L148" s="33">
        <f>ROUND(J148*K148,2)</f>
        <v>2.58</v>
      </c>
      <c r="M148" s="32">
        <f>J148+L148+L148</f>
        <v>18.05</v>
      </c>
    </row>
    <row r="149" spans="1:13" ht="16.5" customHeight="1">
      <c r="A149" s="14">
        <v>133</v>
      </c>
      <c r="B149" s="70"/>
      <c r="C149" s="66"/>
      <c r="D149" s="38" t="s">
        <v>44</v>
      </c>
      <c r="E149" s="38">
        <v>0.9</v>
      </c>
      <c r="F149" s="49">
        <v>1.3</v>
      </c>
      <c r="G149" s="36">
        <v>27.54</v>
      </c>
      <c r="H149" s="34">
        <f>$H$6</f>
        <v>0.2</v>
      </c>
      <c r="I149" s="33">
        <f>ROUND(G149*(H149),2)</f>
        <v>5.51</v>
      </c>
      <c r="J149" s="35">
        <f>G149+I149</f>
        <v>33.049999999999997</v>
      </c>
      <c r="K149" s="34">
        <f>$K$6</f>
        <v>0.2</v>
      </c>
      <c r="L149" s="33">
        <f>ROUND(J149*K149,2)</f>
        <v>6.61</v>
      </c>
      <c r="M149" s="32">
        <f>J149+L149+L149</f>
        <v>46.269999999999996</v>
      </c>
    </row>
    <row r="150" spans="1:13" ht="16.5" customHeight="1">
      <c r="A150" s="14">
        <v>134</v>
      </c>
      <c r="B150" s="70"/>
      <c r="C150" s="66"/>
      <c r="D150" s="38" t="s">
        <v>44</v>
      </c>
      <c r="E150" s="38">
        <v>2.7</v>
      </c>
      <c r="F150" s="49">
        <v>1.3</v>
      </c>
      <c r="G150" s="36">
        <v>70.739999999999995</v>
      </c>
      <c r="H150" s="34">
        <f>$H$6</f>
        <v>0.2</v>
      </c>
      <c r="I150" s="33">
        <f>ROUND(G150*(H150),2)</f>
        <v>14.15</v>
      </c>
      <c r="J150" s="35">
        <f>G150+I150</f>
        <v>84.89</v>
      </c>
      <c r="K150" s="34">
        <f>$K$6</f>
        <v>0.2</v>
      </c>
      <c r="L150" s="33">
        <f>ROUND(J150*K150,2)</f>
        <v>16.98</v>
      </c>
      <c r="M150" s="32">
        <f>J150+L150+L150</f>
        <v>118.85000000000001</v>
      </c>
    </row>
    <row r="151" spans="1:13" ht="16.5" customHeight="1">
      <c r="A151" s="14">
        <v>135</v>
      </c>
      <c r="B151" s="70"/>
      <c r="C151" s="66"/>
      <c r="D151" s="38" t="s">
        <v>44</v>
      </c>
      <c r="E151" s="38">
        <v>9</v>
      </c>
      <c r="F151" s="49">
        <v>1.3</v>
      </c>
      <c r="G151" s="36">
        <v>197.94</v>
      </c>
      <c r="H151" s="34">
        <f>$H$6</f>
        <v>0.2</v>
      </c>
      <c r="I151" s="33">
        <f>ROUND(G151*(H151),2)</f>
        <v>39.590000000000003</v>
      </c>
      <c r="J151" s="35">
        <f>G151+I151</f>
        <v>237.53</v>
      </c>
      <c r="K151" s="34">
        <f>$K$6</f>
        <v>0.2</v>
      </c>
      <c r="L151" s="33">
        <f>ROUND(J151*K151,2)</f>
        <v>47.51</v>
      </c>
      <c r="M151" s="32">
        <f>J151+L151+L151</f>
        <v>332.55</v>
      </c>
    </row>
    <row r="152" spans="1:13" ht="16.5" customHeight="1">
      <c r="A152" s="14">
        <v>136</v>
      </c>
      <c r="B152" s="70"/>
      <c r="C152" s="66"/>
      <c r="D152" s="38" t="s">
        <v>43</v>
      </c>
      <c r="E152" s="38">
        <v>0.9</v>
      </c>
      <c r="F152" s="49">
        <v>1.3</v>
      </c>
      <c r="G152" s="36">
        <v>20.34</v>
      </c>
      <c r="H152" s="34">
        <f>$H$6</f>
        <v>0.2</v>
      </c>
      <c r="I152" s="33">
        <f>ROUND(G152*(H152),2)</f>
        <v>4.07</v>
      </c>
      <c r="J152" s="35">
        <f>G152+I152</f>
        <v>24.41</v>
      </c>
      <c r="K152" s="34">
        <f>$K$6</f>
        <v>0.2</v>
      </c>
      <c r="L152" s="33">
        <f>ROUND(J152*K152,2)</f>
        <v>4.88</v>
      </c>
      <c r="M152" s="32">
        <f>J152+L152+L152</f>
        <v>34.17</v>
      </c>
    </row>
    <row r="153" spans="1:13" ht="16.5" customHeight="1">
      <c r="A153" s="14">
        <v>137</v>
      </c>
      <c r="B153" s="70"/>
      <c r="C153" s="66"/>
      <c r="D153" s="38" t="s">
        <v>43</v>
      </c>
      <c r="E153" s="38">
        <v>2.7</v>
      </c>
      <c r="F153" s="49">
        <v>1.3</v>
      </c>
      <c r="G153" s="36">
        <v>52.74</v>
      </c>
      <c r="H153" s="34">
        <f>$H$6</f>
        <v>0.2</v>
      </c>
      <c r="I153" s="33">
        <f>ROUND(G153*(H153),2)</f>
        <v>10.55</v>
      </c>
      <c r="J153" s="35">
        <f>G153+I153</f>
        <v>63.290000000000006</v>
      </c>
      <c r="K153" s="34">
        <f>$K$6</f>
        <v>0.2</v>
      </c>
      <c r="L153" s="33">
        <f>ROUND(J153*K153,2)</f>
        <v>12.66</v>
      </c>
      <c r="M153" s="32">
        <f>J153+L153+L153</f>
        <v>88.61</v>
      </c>
    </row>
    <row r="154" spans="1:13" ht="16.5" customHeight="1">
      <c r="A154" s="14">
        <v>138</v>
      </c>
      <c r="B154" s="69"/>
      <c r="C154" s="73"/>
      <c r="D154" s="38" t="s">
        <v>43</v>
      </c>
      <c r="E154" s="58">
        <v>9</v>
      </c>
      <c r="F154" s="49">
        <v>1.3</v>
      </c>
      <c r="G154" s="36">
        <v>147.54</v>
      </c>
      <c r="H154" s="34">
        <f>$H$6</f>
        <v>0.2</v>
      </c>
      <c r="I154" s="33">
        <f>ROUND(G154*(H154),2)</f>
        <v>29.51</v>
      </c>
      <c r="J154" s="35">
        <f>G154+I154</f>
        <v>177.04999999999998</v>
      </c>
      <c r="K154" s="34">
        <f>$K$6</f>
        <v>0.2</v>
      </c>
      <c r="L154" s="33">
        <f>ROUND(J154*K154,2)</f>
        <v>35.409999999999997</v>
      </c>
      <c r="M154" s="32">
        <f>J154+L154+L154</f>
        <v>247.86999999999998</v>
      </c>
    </row>
    <row r="155" spans="1:13" ht="30.75" customHeight="1">
      <c r="A155" s="14">
        <v>139</v>
      </c>
      <c r="B155" s="65" t="s">
        <v>88</v>
      </c>
      <c r="C155" s="72" t="s">
        <v>87</v>
      </c>
      <c r="D155" s="38" t="s">
        <v>86</v>
      </c>
      <c r="E155" s="38">
        <v>0.9</v>
      </c>
      <c r="F155" s="49">
        <v>1</v>
      </c>
      <c r="G155" s="36">
        <v>18.54</v>
      </c>
      <c r="H155" s="34">
        <f>$H$6</f>
        <v>0.2</v>
      </c>
      <c r="I155" s="33">
        <f>ROUND(G155*(H155),2)</f>
        <v>3.71</v>
      </c>
      <c r="J155" s="35">
        <f>G155+I155</f>
        <v>22.25</v>
      </c>
      <c r="K155" s="34">
        <f>$K$6</f>
        <v>0.2</v>
      </c>
      <c r="L155" s="33">
        <f>ROUND(J155*K155,2)</f>
        <v>4.45</v>
      </c>
      <c r="M155" s="32">
        <f>J155+L155+L155</f>
        <v>31.15</v>
      </c>
    </row>
    <row r="156" spans="1:13" ht="30.75" customHeight="1">
      <c r="A156" s="14">
        <v>140</v>
      </c>
      <c r="B156" s="65"/>
      <c r="C156" s="66"/>
      <c r="D156" s="38" t="s">
        <v>86</v>
      </c>
      <c r="E156" s="38">
        <v>2.7</v>
      </c>
      <c r="F156" s="49">
        <v>1</v>
      </c>
      <c r="G156" s="36">
        <v>50.94</v>
      </c>
      <c r="H156" s="34">
        <f>$H$6</f>
        <v>0.2</v>
      </c>
      <c r="I156" s="33">
        <f>ROUND(G156*(H156),2)</f>
        <v>10.19</v>
      </c>
      <c r="J156" s="35">
        <f>G156+I156</f>
        <v>61.129999999999995</v>
      </c>
      <c r="K156" s="34">
        <f>$K$6</f>
        <v>0.2</v>
      </c>
      <c r="L156" s="33">
        <f>ROUND(J156*K156,2)</f>
        <v>12.23</v>
      </c>
      <c r="M156" s="32">
        <f>J156+L156+L156</f>
        <v>85.59</v>
      </c>
    </row>
    <row r="157" spans="1:13" ht="30.75" customHeight="1">
      <c r="A157" s="14">
        <v>141</v>
      </c>
      <c r="B157" s="65"/>
      <c r="C157" s="59"/>
      <c r="D157" s="38" t="s">
        <v>86</v>
      </c>
      <c r="E157" s="38">
        <v>9</v>
      </c>
      <c r="F157" s="49">
        <v>1</v>
      </c>
      <c r="G157" s="36">
        <v>146.34</v>
      </c>
      <c r="H157" s="34">
        <f>$H$6</f>
        <v>0.2</v>
      </c>
      <c r="I157" s="33">
        <f>ROUND(G157*(H157),2)</f>
        <v>29.27</v>
      </c>
      <c r="J157" s="35">
        <f>G157+I157</f>
        <v>175.61</v>
      </c>
      <c r="K157" s="34">
        <f>$K$6</f>
        <v>0.2</v>
      </c>
      <c r="L157" s="33">
        <f>ROUND(J157*K157,2)</f>
        <v>35.119999999999997</v>
      </c>
      <c r="M157" s="32">
        <f>J157+L157+L157</f>
        <v>245.85000000000002</v>
      </c>
    </row>
    <row r="158" spans="1:13" ht="39.75" customHeight="1">
      <c r="A158" s="14">
        <v>142</v>
      </c>
      <c r="B158" s="71" t="s">
        <v>85</v>
      </c>
      <c r="C158" s="61" t="s">
        <v>84</v>
      </c>
      <c r="D158" s="68" t="s">
        <v>83</v>
      </c>
      <c r="E158" s="38">
        <v>0.9</v>
      </c>
      <c r="F158" s="49">
        <v>0.9</v>
      </c>
      <c r="G158" s="36">
        <v>19.14</v>
      </c>
      <c r="H158" s="34">
        <f>$H$6</f>
        <v>0.2</v>
      </c>
      <c r="I158" s="33">
        <f>ROUND(G158*(H158),2)</f>
        <v>3.83</v>
      </c>
      <c r="J158" s="35">
        <f>G158+I158</f>
        <v>22.97</v>
      </c>
      <c r="K158" s="34">
        <f>$K$6</f>
        <v>0.2</v>
      </c>
      <c r="L158" s="33">
        <f>ROUND(J158*K158,2)</f>
        <v>4.59</v>
      </c>
      <c r="M158" s="32">
        <f>J158+L158+L158</f>
        <v>32.15</v>
      </c>
    </row>
    <row r="159" spans="1:13" ht="39.75" customHeight="1">
      <c r="A159" s="14">
        <v>143</v>
      </c>
      <c r="B159" s="70"/>
      <c r="C159" s="66"/>
      <c r="D159" s="68"/>
      <c r="E159" s="38">
        <v>2.7</v>
      </c>
      <c r="F159" s="49">
        <v>0.9</v>
      </c>
      <c r="G159" s="36">
        <v>50.34</v>
      </c>
      <c r="H159" s="34">
        <f>$H$6</f>
        <v>0.2</v>
      </c>
      <c r="I159" s="33">
        <f>ROUND(G159*(H159),2)</f>
        <v>10.07</v>
      </c>
      <c r="J159" s="35">
        <f>G159+I159</f>
        <v>60.410000000000004</v>
      </c>
      <c r="K159" s="34">
        <f>$K$6</f>
        <v>0.2</v>
      </c>
      <c r="L159" s="33">
        <f>ROUND(J159*K159,2)</f>
        <v>12.08</v>
      </c>
      <c r="M159" s="32">
        <f>J159+L159+L159</f>
        <v>84.570000000000007</v>
      </c>
    </row>
    <row r="160" spans="1:13" ht="43.5" customHeight="1">
      <c r="A160" s="14">
        <v>144</v>
      </c>
      <c r="B160" s="69"/>
      <c r="C160" s="59"/>
      <c r="D160" s="68"/>
      <c r="E160" s="38">
        <v>9</v>
      </c>
      <c r="F160" s="49">
        <v>0.9</v>
      </c>
      <c r="G160" s="36">
        <v>141.54</v>
      </c>
      <c r="H160" s="34">
        <f>$H$6</f>
        <v>0.2</v>
      </c>
      <c r="I160" s="33">
        <f>ROUND(G160*(H160),2)</f>
        <v>28.31</v>
      </c>
      <c r="J160" s="35">
        <f>G160+I160</f>
        <v>169.85</v>
      </c>
      <c r="K160" s="34">
        <f>$K$6</f>
        <v>0.2</v>
      </c>
      <c r="L160" s="33">
        <f>ROUND(J160*K160,2)</f>
        <v>33.97</v>
      </c>
      <c r="M160" s="32">
        <f>J160+L160+L160</f>
        <v>237.79</v>
      </c>
    </row>
    <row r="161" spans="1:13" ht="15" customHeight="1">
      <c r="A161" s="28" t="s">
        <v>82</v>
      </c>
      <c r="B161" s="27"/>
      <c r="C161" s="27"/>
      <c r="D161" s="27"/>
      <c r="E161" s="27"/>
      <c r="F161" s="20"/>
      <c r="G161" s="56"/>
      <c r="H161" s="56"/>
      <c r="I161" s="56"/>
      <c r="J161" s="56"/>
      <c r="K161" s="55"/>
      <c r="L161" s="54"/>
      <c r="M161" s="53"/>
    </row>
    <row r="162" spans="1:13" ht="27" customHeight="1">
      <c r="A162" s="14">
        <v>145</v>
      </c>
      <c r="B162" s="65" t="s">
        <v>81</v>
      </c>
      <c r="C162" s="61" t="s">
        <v>80</v>
      </c>
      <c r="D162" s="38" t="s">
        <v>44</v>
      </c>
      <c r="E162" s="38">
        <v>0.2</v>
      </c>
      <c r="F162" s="49">
        <v>1</v>
      </c>
      <c r="G162" s="41">
        <v>9.5399999999999991</v>
      </c>
      <c r="H162" s="34">
        <f>$H$6</f>
        <v>0.2</v>
      </c>
      <c r="I162" s="33">
        <f>ROUND(G162*(H162),2)</f>
        <v>1.91</v>
      </c>
      <c r="J162" s="35">
        <f>G162+I162</f>
        <v>11.45</v>
      </c>
      <c r="K162" s="34">
        <f>$K$6</f>
        <v>0.2</v>
      </c>
      <c r="L162" s="33">
        <f>ROUND(J162*K162,2)</f>
        <v>2.29</v>
      </c>
      <c r="M162" s="32">
        <f>J162+L162+L162</f>
        <v>16.029999999999998</v>
      </c>
    </row>
    <row r="163" spans="1:13" ht="27" customHeight="1">
      <c r="A163" s="14">
        <v>146</v>
      </c>
      <c r="B163" s="65"/>
      <c r="C163" s="66"/>
      <c r="D163" s="38" t="s">
        <v>44</v>
      </c>
      <c r="E163" s="38">
        <v>0.9</v>
      </c>
      <c r="F163" s="49">
        <v>1</v>
      </c>
      <c r="G163" s="36">
        <v>19.14</v>
      </c>
      <c r="H163" s="34">
        <f>$H$6</f>
        <v>0.2</v>
      </c>
      <c r="I163" s="33">
        <f>ROUND(G163*(H163),2)</f>
        <v>3.83</v>
      </c>
      <c r="J163" s="35">
        <f>G163+I163</f>
        <v>22.97</v>
      </c>
      <c r="K163" s="34">
        <f>$K$6</f>
        <v>0.2</v>
      </c>
      <c r="L163" s="33">
        <f>ROUND(J163*K163,2)</f>
        <v>4.59</v>
      </c>
      <c r="M163" s="32">
        <f>J163+L163+L163</f>
        <v>32.15</v>
      </c>
    </row>
    <row r="164" spans="1:13" ht="27" customHeight="1">
      <c r="A164" s="14">
        <v>147</v>
      </c>
      <c r="B164" s="65"/>
      <c r="C164" s="66"/>
      <c r="D164" s="38" t="s">
        <v>44</v>
      </c>
      <c r="E164" s="38">
        <v>2.7</v>
      </c>
      <c r="F164" s="49">
        <v>1</v>
      </c>
      <c r="G164" s="36">
        <v>54.54</v>
      </c>
      <c r="H164" s="34">
        <f>$H$6</f>
        <v>0.2</v>
      </c>
      <c r="I164" s="33">
        <f>ROUND(G164*(H164),2)</f>
        <v>10.91</v>
      </c>
      <c r="J164" s="35">
        <f>G164+I164</f>
        <v>65.45</v>
      </c>
      <c r="K164" s="34">
        <f>$K$6</f>
        <v>0.2</v>
      </c>
      <c r="L164" s="33">
        <f>ROUND(J164*K164,2)</f>
        <v>13.09</v>
      </c>
      <c r="M164" s="32">
        <f>J164+L164+L164</f>
        <v>91.63000000000001</v>
      </c>
    </row>
    <row r="165" spans="1:13" ht="27" customHeight="1">
      <c r="A165" s="14">
        <v>148</v>
      </c>
      <c r="B165" s="65"/>
      <c r="C165" s="59"/>
      <c r="D165" s="38" t="s">
        <v>43</v>
      </c>
      <c r="E165" s="38">
        <v>0.9</v>
      </c>
      <c r="F165" s="49">
        <v>1</v>
      </c>
      <c r="G165" s="36">
        <v>15.54</v>
      </c>
      <c r="H165" s="34">
        <f>$H$6</f>
        <v>0.2</v>
      </c>
      <c r="I165" s="33">
        <f>ROUND(G165*(H165),2)</f>
        <v>3.11</v>
      </c>
      <c r="J165" s="35">
        <f>G165+I165</f>
        <v>18.649999999999999</v>
      </c>
      <c r="K165" s="34">
        <f>$K$6</f>
        <v>0.2</v>
      </c>
      <c r="L165" s="33">
        <f>ROUND(J165*K165,2)</f>
        <v>3.73</v>
      </c>
      <c r="M165" s="32">
        <f>J165+L165+L165</f>
        <v>26.11</v>
      </c>
    </row>
    <row r="166" spans="1:13" ht="21.75" customHeight="1">
      <c r="A166" s="14">
        <v>149</v>
      </c>
      <c r="B166" s="65" t="s">
        <v>79</v>
      </c>
      <c r="C166" s="61" t="s">
        <v>78</v>
      </c>
      <c r="D166" s="38" t="s">
        <v>44</v>
      </c>
      <c r="E166" s="67">
        <v>0.22500000000000001</v>
      </c>
      <c r="F166" s="49">
        <v>1.2</v>
      </c>
      <c r="G166" s="36">
        <v>8.34</v>
      </c>
      <c r="H166" s="34">
        <f>$H$6</f>
        <v>0.2</v>
      </c>
      <c r="I166" s="33">
        <f>ROUND(G166*(H166),2)</f>
        <v>1.67</v>
      </c>
      <c r="J166" s="35">
        <f>G166+I166</f>
        <v>10.01</v>
      </c>
      <c r="K166" s="34">
        <f>$K$6</f>
        <v>0.2</v>
      </c>
      <c r="L166" s="33">
        <f>ROUND(J166*K166,2)</f>
        <v>2</v>
      </c>
      <c r="M166" s="32">
        <f>J166+L166+L166</f>
        <v>14.01</v>
      </c>
    </row>
    <row r="167" spans="1:13" ht="21.75" customHeight="1">
      <c r="A167" s="14">
        <v>150</v>
      </c>
      <c r="B167" s="65"/>
      <c r="C167" s="66"/>
      <c r="D167" s="38" t="s">
        <v>44</v>
      </c>
      <c r="E167" s="38">
        <v>0.9</v>
      </c>
      <c r="F167" s="49">
        <v>1.2</v>
      </c>
      <c r="G167" s="36">
        <v>18.54</v>
      </c>
      <c r="H167" s="34">
        <f>$H$6</f>
        <v>0.2</v>
      </c>
      <c r="I167" s="33">
        <f>ROUND(G167*(H167),2)</f>
        <v>3.71</v>
      </c>
      <c r="J167" s="35">
        <f>G167+I167</f>
        <v>22.25</v>
      </c>
      <c r="K167" s="34">
        <f>$K$6</f>
        <v>0.2</v>
      </c>
      <c r="L167" s="33">
        <f>ROUND(J167*K167,2)</f>
        <v>4.45</v>
      </c>
      <c r="M167" s="32">
        <f>J167+L167+L167</f>
        <v>31.15</v>
      </c>
    </row>
    <row r="168" spans="1:13" ht="21.75" customHeight="1">
      <c r="A168" s="14">
        <v>151</v>
      </c>
      <c r="B168" s="65"/>
      <c r="C168" s="66"/>
      <c r="D168" s="38" t="s">
        <v>44</v>
      </c>
      <c r="E168" s="38">
        <v>2.7</v>
      </c>
      <c r="F168" s="49">
        <v>1.2</v>
      </c>
      <c r="G168" s="36">
        <v>52.74</v>
      </c>
      <c r="H168" s="34">
        <f>$H$6</f>
        <v>0.2</v>
      </c>
      <c r="I168" s="33">
        <f>ROUND(G168*(H168),2)</f>
        <v>10.55</v>
      </c>
      <c r="J168" s="35">
        <f>G168+I168</f>
        <v>63.290000000000006</v>
      </c>
      <c r="K168" s="34">
        <f>$K$6</f>
        <v>0.2</v>
      </c>
      <c r="L168" s="33">
        <f>ROUND(J168*K168,2)</f>
        <v>12.66</v>
      </c>
      <c r="M168" s="32">
        <f>J168+L168+L168</f>
        <v>88.61</v>
      </c>
    </row>
    <row r="169" spans="1:13" ht="21.75" customHeight="1">
      <c r="A169" s="14">
        <v>152</v>
      </c>
      <c r="B169" s="65"/>
      <c r="C169" s="66"/>
      <c r="D169" s="38" t="s">
        <v>43</v>
      </c>
      <c r="E169" s="67">
        <v>0.22500000000000001</v>
      </c>
      <c r="F169" s="49">
        <v>1.2</v>
      </c>
      <c r="G169" s="36">
        <v>7.14</v>
      </c>
      <c r="H169" s="34">
        <f>$H$6</f>
        <v>0.2</v>
      </c>
      <c r="I169" s="33">
        <f>ROUND(G169*(H169),2)</f>
        <v>1.43</v>
      </c>
      <c r="J169" s="35">
        <f>G169+I169</f>
        <v>8.57</v>
      </c>
      <c r="K169" s="34">
        <f>$K$6</f>
        <v>0.2</v>
      </c>
      <c r="L169" s="33">
        <f>ROUND(J169*K169,2)</f>
        <v>1.71</v>
      </c>
      <c r="M169" s="32">
        <f>J169+L169+L169</f>
        <v>11.990000000000002</v>
      </c>
    </row>
    <row r="170" spans="1:13" ht="21.75" customHeight="1">
      <c r="A170" s="14">
        <v>153</v>
      </c>
      <c r="B170" s="65"/>
      <c r="C170" s="66"/>
      <c r="D170" s="38" t="s">
        <v>43</v>
      </c>
      <c r="E170" s="38">
        <v>0.9</v>
      </c>
      <c r="F170" s="49">
        <v>1.2</v>
      </c>
      <c r="G170" s="36">
        <v>15.54</v>
      </c>
      <c r="H170" s="34">
        <f>$H$6</f>
        <v>0.2</v>
      </c>
      <c r="I170" s="33">
        <f>ROUND(G170*(H170),2)</f>
        <v>3.11</v>
      </c>
      <c r="J170" s="35">
        <f>G170+I170</f>
        <v>18.649999999999999</v>
      </c>
      <c r="K170" s="34">
        <f>$K$6</f>
        <v>0.2</v>
      </c>
      <c r="L170" s="33">
        <f>ROUND(J170*K170,2)</f>
        <v>3.73</v>
      </c>
      <c r="M170" s="32">
        <f>J170+L170+L170</f>
        <v>26.11</v>
      </c>
    </row>
    <row r="171" spans="1:13" ht="21.75" customHeight="1">
      <c r="A171" s="14">
        <v>154</v>
      </c>
      <c r="B171" s="65"/>
      <c r="C171" s="59"/>
      <c r="D171" s="38" t="s">
        <v>43</v>
      </c>
      <c r="E171" s="38">
        <v>2.7</v>
      </c>
      <c r="F171" s="49">
        <v>1.2</v>
      </c>
      <c r="G171" s="36">
        <v>45.54</v>
      </c>
      <c r="H171" s="34">
        <f>$H$6</f>
        <v>0.2</v>
      </c>
      <c r="I171" s="33">
        <f>ROUND(G171*(H171),2)</f>
        <v>9.11</v>
      </c>
      <c r="J171" s="35">
        <f>G171+I171</f>
        <v>54.65</v>
      </c>
      <c r="K171" s="34">
        <f>$K$6</f>
        <v>0.2</v>
      </c>
      <c r="L171" s="33">
        <f>ROUND(J171*K171,2)</f>
        <v>10.93</v>
      </c>
      <c r="M171" s="32">
        <f>J171+L171+L171</f>
        <v>76.509999999999991</v>
      </c>
    </row>
    <row r="172" spans="1:13" ht="21.75" customHeight="1">
      <c r="A172" s="14">
        <v>155</v>
      </c>
      <c r="B172" s="65" t="s">
        <v>77</v>
      </c>
      <c r="C172" s="61" t="s">
        <v>76</v>
      </c>
      <c r="D172" s="38" t="s">
        <v>44</v>
      </c>
      <c r="E172" s="67">
        <v>0.22500000000000001</v>
      </c>
      <c r="F172" s="49">
        <v>1.2</v>
      </c>
      <c r="G172" s="36">
        <v>10.74</v>
      </c>
      <c r="H172" s="34">
        <f>$H$6</f>
        <v>0.2</v>
      </c>
      <c r="I172" s="33">
        <f>ROUND(G172*(H172),2)</f>
        <v>2.15</v>
      </c>
      <c r="J172" s="35">
        <f>G172+I172</f>
        <v>12.89</v>
      </c>
      <c r="K172" s="34">
        <f>$K$6</f>
        <v>0.2</v>
      </c>
      <c r="L172" s="33">
        <f>ROUND(J172*K172,2)</f>
        <v>2.58</v>
      </c>
      <c r="M172" s="32">
        <f>J172+L172+L172</f>
        <v>18.05</v>
      </c>
    </row>
    <row r="173" spans="1:13" ht="19.5" customHeight="1">
      <c r="A173" s="14">
        <v>156</v>
      </c>
      <c r="B173" s="65"/>
      <c r="C173" s="66"/>
      <c r="D173" s="38" t="s">
        <v>44</v>
      </c>
      <c r="E173" s="38">
        <v>0.9</v>
      </c>
      <c r="F173" s="49">
        <v>1.2</v>
      </c>
      <c r="G173" s="36">
        <v>23.94</v>
      </c>
      <c r="H173" s="34">
        <f>$H$6</f>
        <v>0.2</v>
      </c>
      <c r="I173" s="33">
        <f>ROUND(G173*(H173),2)</f>
        <v>4.79</v>
      </c>
      <c r="J173" s="35">
        <f>G173+I173</f>
        <v>28.73</v>
      </c>
      <c r="K173" s="34">
        <f>$K$6</f>
        <v>0.2</v>
      </c>
      <c r="L173" s="33">
        <f>ROUND(J173*K173,2)</f>
        <v>5.75</v>
      </c>
      <c r="M173" s="32">
        <f>J173+L173+L173</f>
        <v>40.230000000000004</v>
      </c>
    </row>
    <row r="174" spans="1:13" ht="19.5" customHeight="1">
      <c r="A174" s="14">
        <v>157</v>
      </c>
      <c r="B174" s="65"/>
      <c r="C174" s="66"/>
      <c r="D174" s="38" t="s">
        <v>44</v>
      </c>
      <c r="E174" s="38">
        <v>2.7</v>
      </c>
      <c r="F174" s="49">
        <v>1.2</v>
      </c>
      <c r="G174" s="36">
        <v>59.94</v>
      </c>
      <c r="H174" s="34">
        <f>$H$6</f>
        <v>0.2</v>
      </c>
      <c r="I174" s="33">
        <f>ROUND(G174*(H174),2)</f>
        <v>11.99</v>
      </c>
      <c r="J174" s="35">
        <f>G174+I174</f>
        <v>71.929999999999993</v>
      </c>
      <c r="K174" s="34">
        <f>$K$6</f>
        <v>0.2</v>
      </c>
      <c r="L174" s="33">
        <f>ROUND(J174*K174,2)</f>
        <v>14.39</v>
      </c>
      <c r="M174" s="32">
        <f>J174+L174+L174</f>
        <v>100.71</v>
      </c>
    </row>
    <row r="175" spans="1:13" ht="19.5" customHeight="1">
      <c r="A175" s="14">
        <v>158</v>
      </c>
      <c r="B175" s="65"/>
      <c r="C175" s="66"/>
      <c r="D175" s="38" t="s">
        <v>43</v>
      </c>
      <c r="E175" s="67">
        <v>0.22500000000000001</v>
      </c>
      <c r="F175" s="49">
        <v>1.2</v>
      </c>
      <c r="G175" s="36">
        <v>8.34</v>
      </c>
      <c r="H175" s="34">
        <f>$H$6</f>
        <v>0.2</v>
      </c>
      <c r="I175" s="33">
        <f>ROUND(G175*(H175),2)</f>
        <v>1.67</v>
      </c>
      <c r="J175" s="35">
        <f>G175+I175</f>
        <v>10.01</v>
      </c>
      <c r="K175" s="34">
        <f>$K$6</f>
        <v>0.2</v>
      </c>
      <c r="L175" s="33">
        <f>ROUND(J175*K175,2)</f>
        <v>2</v>
      </c>
      <c r="M175" s="32">
        <f>J175+L175+L175</f>
        <v>14.01</v>
      </c>
    </row>
    <row r="176" spans="1:13" ht="19.5" customHeight="1">
      <c r="A176" s="14">
        <v>159</v>
      </c>
      <c r="B176" s="65"/>
      <c r="C176" s="66"/>
      <c r="D176" s="38" t="s">
        <v>43</v>
      </c>
      <c r="E176" s="38">
        <v>0.9</v>
      </c>
      <c r="F176" s="49">
        <v>1.2</v>
      </c>
      <c r="G176" s="36">
        <v>20.34</v>
      </c>
      <c r="H176" s="34">
        <f>$H$6</f>
        <v>0.2</v>
      </c>
      <c r="I176" s="33">
        <f>ROUND(G176*(H176),2)</f>
        <v>4.07</v>
      </c>
      <c r="J176" s="35">
        <f>G176+I176</f>
        <v>24.41</v>
      </c>
      <c r="K176" s="34">
        <f>$K$6</f>
        <v>0.2</v>
      </c>
      <c r="L176" s="33">
        <f>ROUND(J176*K176,2)</f>
        <v>4.88</v>
      </c>
      <c r="M176" s="32">
        <f>J176+L176+L176</f>
        <v>34.17</v>
      </c>
    </row>
    <row r="177" spans="1:13" ht="19.5" customHeight="1">
      <c r="A177" s="14">
        <v>160</v>
      </c>
      <c r="B177" s="65"/>
      <c r="C177" s="59"/>
      <c r="D177" s="38" t="s">
        <v>43</v>
      </c>
      <c r="E177" s="38">
        <v>2.7</v>
      </c>
      <c r="F177" s="49">
        <v>1.2</v>
      </c>
      <c r="G177" s="36">
        <v>55.14</v>
      </c>
      <c r="H177" s="34">
        <f>$H$6</f>
        <v>0.2</v>
      </c>
      <c r="I177" s="33">
        <f>ROUND(G177*(H177),2)</f>
        <v>11.03</v>
      </c>
      <c r="J177" s="35">
        <f>G177+I177</f>
        <v>66.17</v>
      </c>
      <c r="K177" s="34">
        <f>$K$6</f>
        <v>0.2</v>
      </c>
      <c r="L177" s="33">
        <f>ROUND(J177*K177,2)</f>
        <v>13.23</v>
      </c>
      <c r="M177" s="32">
        <f>J177+L177+L177</f>
        <v>92.63000000000001</v>
      </c>
    </row>
    <row r="178" spans="1:13" ht="19.5" customHeight="1">
      <c r="A178" s="14">
        <v>161</v>
      </c>
      <c r="B178" s="65"/>
      <c r="C178" s="61" t="s">
        <v>75</v>
      </c>
      <c r="D178" s="38" t="s">
        <v>44</v>
      </c>
      <c r="E178" s="67">
        <v>0.22500000000000001</v>
      </c>
      <c r="F178" s="49">
        <v>1.2</v>
      </c>
      <c r="G178" s="36">
        <v>10.74</v>
      </c>
      <c r="H178" s="34">
        <f>$H$6</f>
        <v>0.2</v>
      </c>
      <c r="I178" s="33">
        <f>ROUND(G178*(H178),2)</f>
        <v>2.15</v>
      </c>
      <c r="J178" s="35">
        <f>G178+I178</f>
        <v>12.89</v>
      </c>
      <c r="K178" s="34">
        <f>$K$6</f>
        <v>0.2</v>
      </c>
      <c r="L178" s="33">
        <f>ROUND(J178*K178,2)</f>
        <v>2.58</v>
      </c>
      <c r="M178" s="32">
        <f>J178+L178+L178</f>
        <v>18.05</v>
      </c>
    </row>
    <row r="179" spans="1:13" ht="19.5" customHeight="1">
      <c r="A179" s="14">
        <v>162</v>
      </c>
      <c r="B179" s="65"/>
      <c r="C179" s="66"/>
      <c r="D179" s="38" t="s">
        <v>44</v>
      </c>
      <c r="E179" s="38">
        <v>0.9</v>
      </c>
      <c r="F179" s="49">
        <v>1.2</v>
      </c>
      <c r="G179" s="36">
        <v>23.94</v>
      </c>
      <c r="H179" s="34">
        <f>$H$6</f>
        <v>0.2</v>
      </c>
      <c r="I179" s="33">
        <f>ROUND(G179*(H179),2)</f>
        <v>4.79</v>
      </c>
      <c r="J179" s="35">
        <f>G179+I179</f>
        <v>28.73</v>
      </c>
      <c r="K179" s="34">
        <f>$K$6</f>
        <v>0.2</v>
      </c>
      <c r="L179" s="33">
        <f>ROUND(J179*K179,2)</f>
        <v>5.75</v>
      </c>
      <c r="M179" s="32">
        <f>J179+L179+L179</f>
        <v>40.230000000000004</v>
      </c>
    </row>
    <row r="180" spans="1:13" ht="19.5" customHeight="1">
      <c r="A180" s="14">
        <v>163</v>
      </c>
      <c r="B180" s="65"/>
      <c r="C180" s="66"/>
      <c r="D180" s="38" t="s">
        <v>44</v>
      </c>
      <c r="E180" s="38">
        <v>2.7</v>
      </c>
      <c r="F180" s="49">
        <v>1.2</v>
      </c>
      <c r="G180" s="36">
        <v>59.94</v>
      </c>
      <c r="H180" s="34">
        <f>$H$6</f>
        <v>0.2</v>
      </c>
      <c r="I180" s="33">
        <f>ROUND(G180*(H180),2)</f>
        <v>11.99</v>
      </c>
      <c r="J180" s="35">
        <f>G180+I180</f>
        <v>71.929999999999993</v>
      </c>
      <c r="K180" s="34">
        <f>$K$6</f>
        <v>0.2</v>
      </c>
      <c r="L180" s="33">
        <f>ROUND(J180*K180,2)</f>
        <v>14.39</v>
      </c>
      <c r="M180" s="32">
        <f>J180+L180+L180</f>
        <v>100.71</v>
      </c>
    </row>
    <row r="181" spans="1:13" ht="19.5" customHeight="1">
      <c r="A181" s="14">
        <v>164</v>
      </c>
      <c r="B181" s="65"/>
      <c r="C181" s="66"/>
      <c r="D181" s="38" t="s">
        <v>43</v>
      </c>
      <c r="E181" s="67">
        <v>0.22500000000000001</v>
      </c>
      <c r="F181" s="49">
        <v>1.2</v>
      </c>
      <c r="G181" s="36">
        <v>8.34</v>
      </c>
      <c r="H181" s="34">
        <f>$H$6</f>
        <v>0.2</v>
      </c>
      <c r="I181" s="33">
        <f>ROUND(G181*(H181),2)</f>
        <v>1.67</v>
      </c>
      <c r="J181" s="35">
        <f>G181+I181</f>
        <v>10.01</v>
      </c>
      <c r="K181" s="34">
        <f>$K$6</f>
        <v>0.2</v>
      </c>
      <c r="L181" s="33">
        <f>ROUND(J181*K181,2)</f>
        <v>2</v>
      </c>
      <c r="M181" s="32">
        <f>J181+L181+L181</f>
        <v>14.01</v>
      </c>
    </row>
    <row r="182" spans="1:13" ht="19.5" customHeight="1">
      <c r="A182" s="14">
        <v>165</v>
      </c>
      <c r="B182" s="65"/>
      <c r="C182" s="66"/>
      <c r="D182" s="38" t="s">
        <v>43</v>
      </c>
      <c r="E182" s="38">
        <v>0.9</v>
      </c>
      <c r="F182" s="49">
        <v>1.2</v>
      </c>
      <c r="G182" s="36">
        <v>20.34</v>
      </c>
      <c r="H182" s="34">
        <f>$H$6</f>
        <v>0.2</v>
      </c>
      <c r="I182" s="33">
        <f>ROUND(G182*(H182),2)</f>
        <v>4.07</v>
      </c>
      <c r="J182" s="35">
        <f>G182+I182</f>
        <v>24.41</v>
      </c>
      <c r="K182" s="34">
        <f>$K$6</f>
        <v>0.2</v>
      </c>
      <c r="L182" s="33">
        <f>ROUND(J182*K182,2)</f>
        <v>4.88</v>
      </c>
      <c r="M182" s="32">
        <f>J182+L182+L182</f>
        <v>34.17</v>
      </c>
    </row>
    <row r="183" spans="1:13" ht="19.5" customHeight="1">
      <c r="A183" s="14">
        <v>166</v>
      </c>
      <c r="B183" s="65"/>
      <c r="C183" s="59"/>
      <c r="D183" s="38" t="s">
        <v>43</v>
      </c>
      <c r="E183" s="38">
        <v>2.7</v>
      </c>
      <c r="F183" s="49">
        <v>1.2</v>
      </c>
      <c r="G183" s="36">
        <v>55.14</v>
      </c>
      <c r="H183" s="34">
        <f>$H$6</f>
        <v>0.2</v>
      </c>
      <c r="I183" s="33">
        <f>ROUND(G183*(H183),2)</f>
        <v>11.03</v>
      </c>
      <c r="J183" s="35">
        <f>G183+I183</f>
        <v>66.17</v>
      </c>
      <c r="K183" s="34">
        <f>$K$6</f>
        <v>0.2</v>
      </c>
      <c r="L183" s="33">
        <f>ROUND(J183*K183,2)</f>
        <v>13.23</v>
      </c>
      <c r="M183" s="32">
        <f>J183+L183+L183</f>
        <v>92.63000000000001</v>
      </c>
    </row>
    <row r="184" spans="1:13" ht="21.75" customHeight="1">
      <c r="A184" s="14">
        <v>167</v>
      </c>
      <c r="B184" s="65" t="s">
        <v>74</v>
      </c>
      <c r="C184" s="61" t="s">
        <v>73</v>
      </c>
      <c r="D184" s="38" t="s">
        <v>72</v>
      </c>
      <c r="E184" s="67">
        <v>0.33300000000000002</v>
      </c>
      <c r="F184" s="49">
        <v>1.4</v>
      </c>
      <c r="G184" s="36">
        <v>11.34</v>
      </c>
      <c r="H184" s="34">
        <f>$H$6</f>
        <v>0.2</v>
      </c>
      <c r="I184" s="33">
        <f>ROUND(G184*(H184),2)</f>
        <v>2.27</v>
      </c>
      <c r="J184" s="35">
        <f>G184+I184</f>
        <v>13.61</v>
      </c>
      <c r="K184" s="34">
        <f>$K$6</f>
        <v>0.2</v>
      </c>
      <c r="L184" s="33">
        <f>ROUND(J184*K184,2)</f>
        <v>2.72</v>
      </c>
      <c r="M184" s="32">
        <f>J184+L184+L184</f>
        <v>19.049999999999997</v>
      </c>
    </row>
    <row r="185" spans="1:13" ht="21.75" customHeight="1">
      <c r="A185" s="14">
        <v>168</v>
      </c>
      <c r="B185" s="65"/>
      <c r="C185" s="66"/>
      <c r="D185" s="38" t="s">
        <v>72</v>
      </c>
      <c r="E185" s="38">
        <v>0.9</v>
      </c>
      <c r="F185" s="49">
        <v>1.4</v>
      </c>
      <c r="G185" s="36">
        <v>22.74</v>
      </c>
      <c r="H185" s="34">
        <f>$H$6</f>
        <v>0.2</v>
      </c>
      <c r="I185" s="33">
        <f>ROUND(G185*(H185),2)</f>
        <v>4.55</v>
      </c>
      <c r="J185" s="35">
        <f>G185+I185</f>
        <v>27.29</v>
      </c>
      <c r="K185" s="34">
        <f>$K$6</f>
        <v>0.2</v>
      </c>
      <c r="L185" s="33">
        <f>ROUND(J185*K185,2)</f>
        <v>5.46</v>
      </c>
      <c r="M185" s="32">
        <f>J185+L185+L185</f>
        <v>38.21</v>
      </c>
    </row>
    <row r="186" spans="1:13" ht="21.75" customHeight="1">
      <c r="A186" s="14">
        <v>169</v>
      </c>
      <c r="B186" s="65"/>
      <c r="C186" s="66"/>
      <c r="D186" s="38" t="s">
        <v>72</v>
      </c>
      <c r="E186" s="38">
        <v>2.7</v>
      </c>
      <c r="F186" s="49">
        <v>1.4</v>
      </c>
      <c r="G186" s="36">
        <v>58.74</v>
      </c>
      <c r="H186" s="34">
        <f>$H$6</f>
        <v>0.2</v>
      </c>
      <c r="I186" s="33">
        <f>ROUND(G186*(H186),2)</f>
        <v>11.75</v>
      </c>
      <c r="J186" s="35">
        <f>G186+I186</f>
        <v>70.490000000000009</v>
      </c>
      <c r="K186" s="34">
        <f>$K$6</f>
        <v>0.2</v>
      </c>
      <c r="L186" s="33">
        <f>ROUND(J186*K186,2)</f>
        <v>14.1</v>
      </c>
      <c r="M186" s="32">
        <f>J186+L186+L186</f>
        <v>98.69</v>
      </c>
    </row>
    <row r="187" spans="1:13" ht="22.5" customHeight="1">
      <c r="A187" s="14">
        <v>170</v>
      </c>
      <c r="B187" s="65"/>
      <c r="C187" s="66"/>
      <c r="D187" s="38" t="s">
        <v>43</v>
      </c>
      <c r="E187" s="38">
        <v>0.9</v>
      </c>
      <c r="F187" s="49">
        <v>1.4</v>
      </c>
      <c r="G187" s="36">
        <v>18.54</v>
      </c>
      <c r="H187" s="34">
        <f>$H$6</f>
        <v>0.2</v>
      </c>
      <c r="I187" s="33">
        <f>ROUND(G187*(H187),2)</f>
        <v>3.71</v>
      </c>
      <c r="J187" s="35">
        <f>G187+I187</f>
        <v>22.25</v>
      </c>
      <c r="K187" s="34">
        <f>$K$6</f>
        <v>0.2</v>
      </c>
      <c r="L187" s="33">
        <f>ROUND(J187*K187,2)</f>
        <v>4.45</v>
      </c>
      <c r="M187" s="32">
        <f>J187+L187+L187</f>
        <v>31.15</v>
      </c>
    </row>
    <row r="188" spans="1:13" ht="27.75" customHeight="1">
      <c r="A188" s="14">
        <v>171</v>
      </c>
      <c r="B188" s="65"/>
      <c r="C188" s="59"/>
      <c r="D188" s="38" t="s">
        <v>43</v>
      </c>
      <c r="E188" s="38">
        <v>2.7</v>
      </c>
      <c r="F188" s="49">
        <v>1.4</v>
      </c>
      <c r="G188" s="36">
        <v>47.94</v>
      </c>
      <c r="H188" s="34">
        <f>$H$6</f>
        <v>0.2</v>
      </c>
      <c r="I188" s="33">
        <f>ROUND(G188*(H188),2)</f>
        <v>9.59</v>
      </c>
      <c r="J188" s="35">
        <f>G188+I188</f>
        <v>57.53</v>
      </c>
      <c r="K188" s="34">
        <f>$K$6</f>
        <v>0.2</v>
      </c>
      <c r="L188" s="33">
        <f>ROUND(J188*K188,2)</f>
        <v>11.51</v>
      </c>
      <c r="M188" s="32">
        <f>J188+L188+L188</f>
        <v>80.550000000000011</v>
      </c>
    </row>
    <row r="189" spans="1:13" ht="102.75" customHeight="1">
      <c r="A189" s="14">
        <v>172</v>
      </c>
      <c r="B189" s="64" t="s">
        <v>71</v>
      </c>
      <c r="C189" s="63" t="s">
        <v>70</v>
      </c>
      <c r="D189" s="58" t="s">
        <v>69</v>
      </c>
      <c r="E189" s="38">
        <v>1</v>
      </c>
      <c r="F189" s="49">
        <v>1</v>
      </c>
      <c r="G189" s="36">
        <v>26.34</v>
      </c>
      <c r="H189" s="34">
        <f>$H$6</f>
        <v>0.2</v>
      </c>
      <c r="I189" s="33">
        <f>ROUND(G189*(H189),2)</f>
        <v>5.27</v>
      </c>
      <c r="J189" s="35">
        <f>G189+I189</f>
        <v>31.61</v>
      </c>
      <c r="K189" s="34">
        <f>$K$6</f>
        <v>0.2</v>
      </c>
      <c r="L189" s="33">
        <f>ROUND(J189*K189,2)</f>
        <v>6.32</v>
      </c>
      <c r="M189" s="32">
        <f>J189+L189+L189</f>
        <v>44.25</v>
      </c>
    </row>
    <row r="190" spans="1:13" ht="91.5" customHeight="1">
      <c r="A190" s="14">
        <v>173</v>
      </c>
      <c r="B190" s="62" t="s">
        <v>68</v>
      </c>
      <c r="C190" s="61" t="s">
        <v>67</v>
      </c>
      <c r="D190" s="38" t="s">
        <v>66</v>
      </c>
      <c r="E190" s="57">
        <v>0.33300000000000002</v>
      </c>
      <c r="F190" s="49">
        <v>1</v>
      </c>
      <c r="G190" s="36">
        <v>17.940000000000001</v>
      </c>
      <c r="H190" s="34">
        <f>$H$6</f>
        <v>0.2</v>
      </c>
      <c r="I190" s="33">
        <f>ROUND(G190*(H190),2)</f>
        <v>3.59</v>
      </c>
      <c r="J190" s="35">
        <f>G190+I190</f>
        <v>21.53</v>
      </c>
      <c r="K190" s="34">
        <f>$K$6</f>
        <v>0.2</v>
      </c>
      <c r="L190" s="33">
        <f>ROUND(J190*K190,2)</f>
        <v>4.3099999999999996</v>
      </c>
      <c r="M190" s="32">
        <f>J190+L190+L190</f>
        <v>30.15</v>
      </c>
    </row>
    <row r="191" spans="1:13" ht="91.5" customHeight="1">
      <c r="A191" s="14">
        <v>174</v>
      </c>
      <c r="B191" s="60" t="s">
        <v>65</v>
      </c>
      <c r="C191" s="59"/>
      <c r="D191" s="58" t="s">
        <v>64</v>
      </c>
      <c r="E191" s="57">
        <v>0.33300000000000002</v>
      </c>
      <c r="F191" s="49">
        <v>1</v>
      </c>
      <c r="G191" s="36">
        <v>17.940000000000001</v>
      </c>
      <c r="H191" s="34">
        <f>$H$6</f>
        <v>0.2</v>
      </c>
      <c r="I191" s="33">
        <f>ROUND(G191*(H191),2)</f>
        <v>3.59</v>
      </c>
      <c r="J191" s="35">
        <f>G191+I191</f>
        <v>21.53</v>
      </c>
      <c r="K191" s="34">
        <f>$K$6</f>
        <v>0.2</v>
      </c>
      <c r="L191" s="33">
        <f>ROUND(J191*K191,2)</f>
        <v>4.3099999999999996</v>
      </c>
      <c r="M191" s="32">
        <f>J191+L191+L191</f>
        <v>30.15</v>
      </c>
    </row>
    <row r="192" spans="1:13" ht="21" customHeight="1">
      <c r="A192" s="14">
        <v>175</v>
      </c>
      <c r="B192" s="39" t="s">
        <v>63</v>
      </c>
      <c r="C192" s="26" t="s">
        <v>62</v>
      </c>
      <c r="D192" s="38" t="s">
        <v>61</v>
      </c>
      <c r="E192" s="38">
        <v>0.9</v>
      </c>
      <c r="F192" s="49">
        <v>1.1000000000000001</v>
      </c>
      <c r="G192" s="36">
        <v>20.34</v>
      </c>
      <c r="H192" s="34">
        <f>$H$6</f>
        <v>0.2</v>
      </c>
      <c r="I192" s="33">
        <f>ROUND(G192*(H192),2)</f>
        <v>4.07</v>
      </c>
      <c r="J192" s="35">
        <f>G192+I192</f>
        <v>24.41</v>
      </c>
      <c r="K192" s="34">
        <f>$K$6</f>
        <v>0.2</v>
      </c>
      <c r="L192" s="33">
        <f>ROUND(J192*K192,2)</f>
        <v>4.88</v>
      </c>
      <c r="M192" s="32">
        <f>J192+L192+L192</f>
        <v>34.17</v>
      </c>
    </row>
    <row r="193" spans="1:13" ht="21" customHeight="1">
      <c r="A193" s="14">
        <v>176</v>
      </c>
      <c r="B193" s="39"/>
      <c r="C193" s="25"/>
      <c r="D193" s="38" t="s">
        <v>61</v>
      </c>
      <c r="E193" s="38">
        <v>2.7</v>
      </c>
      <c r="F193" s="49">
        <v>1.1000000000000001</v>
      </c>
      <c r="G193" s="36">
        <v>56.34</v>
      </c>
      <c r="H193" s="34">
        <f>$H$6</f>
        <v>0.2</v>
      </c>
      <c r="I193" s="33">
        <f>ROUND(G193*(H193),2)</f>
        <v>11.27</v>
      </c>
      <c r="J193" s="35">
        <f>G193+I193</f>
        <v>67.61</v>
      </c>
      <c r="K193" s="34">
        <f>$K$6</f>
        <v>0.2</v>
      </c>
      <c r="L193" s="33">
        <f>ROUND(J193*K193,2)</f>
        <v>13.52</v>
      </c>
      <c r="M193" s="32">
        <f>J193+L193+L193</f>
        <v>94.649999999999991</v>
      </c>
    </row>
    <row r="194" spans="1:13" ht="21" customHeight="1">
      <c r="A194" s="14">
        <v>177</v>
      </c>
      <c r="B194" s="39"/>
      <c r="C194" s="25"/>
      <c r="D194" s="38" t="s">
        <v>61</v>
      </c>
      <c r="E194" s="38">
        <v>9</v>
      </c>
      <c r="F194" s="49">
        <v>1.1000000000000001</v>
      </c>
      <c r="G194" s="36">
        <v>167.94</v>
      </c>
      <c r="H194" s="34">
        <f>$H$6</f>
        <v>0.2</v>
      </c>
      <c r="I194" s="33">
        <f>ROUND(G194*(H194),2)</f>
        <v>33.590000000000003</v>
      </c>
      <c r="J194" s="35">
        <f>G194+I194</f>
        <v>201.53</v>
      </c>
      <c r="K194" s="34">
        <f>$K$6</f>
        <v>0.2</v>
      </c>
      <c r="L194" s="33">
        <f>ROUND(J194*K194,2)</f>
        <v>40.31</v>
      </c>
      <c r="M194" s="32">
        <f>J194+L194+L194</f>
        <v>282.14999999999998</v>
      </c>
    </row>
    <row r="195" spans="1:13" ht="21" customHeight="1">
      <c r="A195" s="14">
        <v>178</v>
      </c>
      <c r="B195" s="39"/>
      <c r="C195" s="25"/>
      <c r="D195" s="38" t="s">
        <v>58</v>
      </c>
      <c r="E195" s="38">
        <v>0.9</v>
      </c>
      <c r="F195" s="49">
        <v>1.1000000000000001</v>
      </c>
      <c r="G195" s="36">
        <v>17.34</v>
      </c>
      <c r="H195" s="34">
        <f>$H$6</f>
        <v>0.2</v>
      </c>
      <c r="I195" s="33">
        <f>ROUND(G195*(H195),2)</f>
        <v>3.47</v>
      </c>
      <c r="J195" s="35">
        <f>G195+I195</f>
        <v>20.81</v>
      </c>
      <c r="K195" s="34">
        <f>$K$6</f>
        <v>0.2</v>
      </c>
      <c r="L195" s="33">
        <f>ROUND(J195*K195,2)</f>
        <v>4.16</v>
      </c>
      <c r="M195" s="32">
        <f>J195+L195+L195</f>
        <v>29.13</v>
      </c>
    </row>
    <row r="196" spans="1:13" ht="21" customHeight="1">
      <c r="A196" s="14">
        <v>179</v>
      </c>
      <c r="B196" s="39"/>
      <c r="C196" s="25"/>
      <c r="D196" s="38" t="s">
        <v>58</v>
      </c>
      <c r="E196" s="38">
        <v>2.7</v>
      </c>
      <c r="F196" s="49">
        <v>1.1000000000000001</v>
      </c>
      <c r="G196" s="36">
        <v>48.54</v>
      </c>
      <c r="H196" s="34">
        <f>$H$6</f>
        <v>0.2</v>
      </c>
      <c r="I196" s="33">
        <f>ROUND(G196*(H196),2)</f>
        <v>9.7100000000000009</v>
      </c>
      <c r="J196" s="35">
        <f>G196+I196</f>
        <v>58.25</v>
      </c>
      <c r="K196" s="34">
        <f>$K$6</f>
        <v>0.2</v>
      </c>
      <c r="L196" s="33">
        <f>ROUND(J196*K196,2)</f>
        <v>11.65</v>
      </c>
      <c r="M196" s="32">
        <f>J196+L196+L196</f>
        <v>81.550000000000011</v>
      </c>
    </row>
    <row r="197" spans="1:13" ht="21" customHeight="1">
      <c r="A197" s="14">
        <v>180</v>
      </c>
      <c r="B197" s="39"/>
      <c r="C197" s="23"/>
      <c r="D197" s="38" t="s">
        <v>58</v>
      </c>
      <c r="E197" s="38">
        <v>9</v>
      </c>
      <c r="F197" s="49">
        <v>1.1000000000000001</v>
      </c>
      <c r="G197" s="36">
        <v>140.94</v>
      </c>
      <c r="H197" s="34">
        <f>$H$6</f>
        <v>0.2</v>
      </c>
      <c r="I197" s="33">
        <f>ROUND(G197*(H197),2)</f>
        <v>28.19</v>
      </c>
      <c r="J197" s="35">
        <f>G197+I197</f>
        <v>169.13</v>
      </c>
      <c r="K197" s="34">
        <f>$K$6</f>
        <v>0.2</v>
      </c>
      <c r="L197" s="33">
        <f>ROUND(J197*K197,2)</f>
        <v>33.83</v>
      </c>
      <c r="M197" s="32">
        <f>J197+L197+L197</f>
        <v>236.78999999999996</v>
      </c>
    </row>
    <row r="198" spans="1:13" ht="19.5" customHeight="1">
      <c r="A198" s="14">
        <v>181</v>
      </c>
      <c r="B198" s="39" t="s">
        <v>60</v>
      </c>
      <c r="C198" s="26" t="s">
        <v>59</v>
      </c>
      <c r="D198" s="38" t="s">
        <v>44</v>
      </c>
      <c r="E198" s="38">
        <v>0.9</v>
      </c>
      <c r="F198" s="49">
        <v>1.1000000000000001</v>
      </c>
      <c r="G198" s="36">
        <v>29.94</v>
      </c>
      <c r="H198" s="34">
        <f>$H$6</f>
        <v>0.2</v>
      </c>
      <c r="I198" s="33">
        <f>ROUND(G198*(H198),2)</f>
        <v>5.99</v>
      </c>
      <c r="J198" s="35">
        <f>G198+I198</f>
        <v>35.93</v>
      </c>
      <c r="K198" s="34">
        <f>$K$6</f>
        <v>0.2</v>
      </c>
      <c r="L198" s="33">
        <f>ROUND(J198*K198,2)</f>
        <v>7.19</v>
      </c>
      <c r="M198" s="32">
        <f>J198+L198+L198</f>
        <v>50.309999999999995</v>
      </c>
    </row>
    <row r="199" spans="1:13" ht="19.5" customHeight="1">
      <c r="A199" s="14">
        <v>182</v>
      </c>
      <c r="B199" s="39"/>
      <c r="C199" s="25"/>
      <c r="D199" s="38" t="s">
        <v>44</v>
      </c>
      <c r="E199" s="38">
        <v>2.7</v>
      </c>
      <c r="F199" s="49">
        <v>1.1000000000000001</v>
      </c>
      <c r="G199" s="36">
        <v>77.94</v>
      </c>
      <c r="H199" s="34">
        <f>$H$6</f>
        <v>0.2</v>
      </c>
      <c r="I199" s="33">
        <f>ROUND(G199*(H199),2)</f>
        <v>15.59</v>
      </c>
      <c r="J199" s="35">
        <f>G199+I199</f>
        <v>93.53</v>
      </c>
      <c r="K199" s="34">
        <f>$K$6</f>
        <v>0.2</v>
      </c>
      <c r="L199" s="33">
        <f>ROUND(J199*K199,2)</f>
        <v>18.71</v>
      </c>
      <c r="M199" s="32">
        <f>J199+L199+L199</f>
        <v>130.95000000000002</v>
      </c>
    </row>
    <row r="200" spans="1:13" ht="19.5" customHeight="1">
      <c r="A200" s="14">
        <v>183</v>
      </c>
      <c r="B200" s="39"/>
      <c r="C200" s="25"/>
      <c r="D200" s="38" t="s">
        <v>44</v>
      </c>
      <c r="E200" s="38">
        <v>9</v>
      </c>
      <c r="F200" s="49">
        <v>1.1000000000000001</v>
      </c>
      <c r="G200" s="36">
        <v>215.94</v>
      </c>
      <c r="H200" s="34">
        <f>$H$6</f>
        <v>0.2</v>
      </c>
      <c r="I200" s="33">
        <f>ROUND(G200*(H200),2)</f>
        <v>43.19</v>
      </c>
      <c r="J200" s="35">
        <f>G200+I200</f>
        <v>259.13</v>
      </c>
      <c r="K200" s="34">
        <f>$K$6</f>
        <v>0.2</v>
      </c>
      <c r="L200" s="33">
        <f>ROUND(J200*K200,2)</f>
        <v>51.83</v>
      </c>
      <c r="M200" s="32">
        <f>J200+L200+L200</f>
        <v>362.78999999999996</v>
      </c>
    </row>
    <row r="201" spans="1:13" ht="19.5" customHeight="1">
      <c r="A201" s="14">
        <v>184</v>
      </c>
      <c r="B201" s="39"/>
      <c r="C201" s="23"/>
      <c r="D201" s="38" t="s">
        <v>58</v>
      </c>
      <c r="E201" s="38">
        <v>0.9</v>
      </c>
      <c r="F201" s="49">
        <v>1.1000000000000001</v>
      </c>
      <c r="G201" s="36">
        <v>23.94</v>
      </c>
      <c r="H201" s="34">
        <f>$H$6</f>
        <v>0.2</v>
      </c>
      <c r="I201" s="33">
        <f>ROUND(G201*(H201),2)</f>
        <v>4.79</v>
      </c>
      <c r="J201" s="35">
        <f>G201+I201</f>
        <v>28.73</v>
      </c>
      <c r="K201" s="34">
        <f>$K$6</f>
        <v>0.2</v>
      </c>
      <c r="L201" s="33">
        <f>ROUND(J201*K201,2)</f>
        <v>5.75</v>
      </c>
      <c r="M201" s="32">
        <f>J201+L201+L201</f>
        <v>40.230000000000004</v>
      </c>
    </row>
    <row r="202" spans="1:13" ht="56.25" customHeight="1">
      <c r="A202" s="14">
        <v>185</v>
      </c>
      <c r="B202" s="39" t="s">
        <v>57</v>
      </c>
      <c r="C202" s="26" t="s">
        <v>56</v>
      </c>
      <c r="D202" s="38" t="s">
        <v>55</v>
      </c>
      <c r="E202" s="38">
        <v>0.2</v>
      </c>
      <c r="F202" s="49">
        <v>1.2</v>
      </c>
      <c r="G202" s="36">
        <v>9.5399999999999991</v>
      </c>
      <c r="H202" s="34">
        <f>$H$6</f>
        <v>0.2</v>
      </c>
      <c r="I202" s="33">
        <f>ROUND(G202*(H202),2)</f>
        <v>1.91</v>
      </c>
      <c r="J202" s="35">
        <f>G202+I202</f>
        <v>11.45</v>
      </c>
      <c r="K202" s="34">
        <f>$K$6</f>
        <v>0.2</v>
      </c>
      <c r="L202" s="33">
        <f>ROUND(J202*K202,2)</f>
        <v>2.29</v>
      </c>
      <c r="M202" s="32">
        <f>J202+L202+L202</f>
        <v>16.029999999999998</v>
      </c>
    </row>
    <row r="203" spans="1:13" ht="56.25" customHeight="1">
      <c r="A203" s="14">
        <v>186</v>
      </c>
      <c r="B203" s="39"/>
      <c r="C203" s="23"/>
      <c r="D203" s="38" t="s">
        <v>54</v>
      </c>
      <c r="E203" s="38">
        <v>0.8</v>
      </c>
      <c r="F203" s="49">
        <v>1.2</v>
      </c>
      <c r="G203" s="36">
        <v>23.94</v>
      </c>
      <c r="H203" s="34">
        <f>$H$6</f>
        <v>0.2</v>
      </c>
      <c r="I203" s="33">
        <f>ROUND(G203*(H203),2)</f>
        <v>4.79</v>
      </c>
      <c r="J203" s="35">
        <f>G203+I203</f>
        <v>28.73</v>
      </c>
      <c r="K203" s="34">
        <f>$K$6</f>
        <v>0.2</v>
      </c>
      <c r="L203" s="33">
        <f>ROUND(J203*K203,2)</f>
        <v>5.75</v>
      </c>
      <c r="M203" s="32">
        <f>J203+L203+L203</f>
        <v>40.230000000000004</v>
      </c>
    </row>
    <row r="204" spans="1:13" ht="15" customHeight="1">
      <c r="A204" s="28" t="s">
        <v>53</v>
      </c>
      <c r="B204" s="27"/>
      <c r="C204" s="27"/>
      <c r="D204" s="27"/>
      <c r="E204" s="27"/>
      <c r="F204" s="20"/>
      <c r="G204" s="56"/>
      <c r="H204" s="56"/>
      <c r="I204" s="56"/>
      <c r="J204" s="56"/>
      <c r="K204" s="55"/>
      <c r="L204" s="54"/>
      <c r="M204" s="53"/>
    </row>
    <row r="205" spans="1:13" ht="22.5" customHeight="1">
      <c r="A205" s="14">
        <v>187</v>
      </c>
      <c r="B205" s="52" t="s">
        <v>52</v>
      </c>
      <c r="C205" s="26" t="s">
        <v>51</v>
      </c>
      <c r="D205" s="38" t="s">
        <v>50</v>
      </c>
      <c r="E205" s="38">
        <v>2.7</v>
      </c>
      <c r="F205" s="49">
        <v>1.5</v>
      </c>
      <c r="G205" s="41">
        <v>51.54</v>
      </c>
      <c r="H205" s="34">
        <f>$H$6</f>
        <v>0.2</v>
      </c>
      <c r="I205" s="33">
        <f>ROUND(G205*(H205),2)</f>
        <v>10.31</v>
      </c>
      <c r="J205" s="35">
        <f>G205+I205</f>
        <v>61.85</v>
      </c>
      <c r="K205" s="34">
        <f>$K$6</f>
        <v>0.2</v>
      </c>
      <c r="L205" s="33">
        <f>ROUND(J205*K205,2)</f>
        <v>12.37</v>
      </c>
      <c r="M205" s="32">
        <f>J205+L205+L205</f>
        <v>86.59</v>
      </c>
    </row>
    <row r="206" spans="1:13" ht="22.5" customHeight="1">
      <c r="A206" s="14">
        <v>188</v>
      </c>
      <c r="B206" s="51"/>
      <c r="C206" s="25"/>
      <c r="D206" s="38" t="s">
        <v>50</v>
      </c>
      <c r="E206" s="38">
        <v>9</v>
      </c>
      <c r="F206" s="49">
        <v>1.5</v>
      </c>
      <c r="G206" s="36">
        <v>141.54</v>
      </c>
      <c r="H206" s="34">
        <f>$H$6</f>
        <v>0.2</v>
      </c>
      <c r="I206" s="33">
        <f>ROUND(G206*(H206),2)</f>
        <v>28.31</v>
      </c>
      <c r="J206" s="35">
        <f>G206+I206</f>
        <v>169.85</v>
      </c>
      <c r="K206" s="34">
        <f>$K$6</f>
        <v>0.2</v>
      </c>
      <c r="L206" s="33">
        <f>ROUND(J206*K206,2)</f>
        <v>33.97</v>
      </c>
      <c r="M206" s="32">
        <f>J206+L206+L206</f>
        <v>237.79</v>
      </c>
    </row>
    <row r="207" spans="1:13" ht="22.5" customHeight="1">
      <c r="A207" s="14">
        <v>189</v>
      </c>
      <c r="B207" s="51"/>
      <c r="C207" s="25"/>
      <c r="D207" s="38" t="s">
        <v>49</v>
      </c>
      <c r="E207" s="38">
        <v>2.7</v>
      </c>
      <c r="F207" s="49">
        <v>1.5</v>
      </c>
      <c r="G207" s="36">
        <v>45.54</v>
      </c>
      <c r="H207" s="34">
        <f>$H$6</f>
        <v>0.2</v>
      </c>
      <c r="I207" s="33">
        <f>ROUND(G207*(H207),2)</f>
        <v>9.11</v>
      </c>
      <c r="J207" s="35">
        <f>G207+I207</f>
        <v>54.65</v>
      </c>
      <c r="K207" s="34">
        <f>$K$6</f>
        <v>0.2</v>
      </c>
      <c r="L207" s="33">
        <f>ROUND(J207*K207,2)</f>
        <v>10.93</v>
      </c>
      <c r="M207" s="32">
        <f>J207+L207+L207</f>
        <v>76.509999999999991</v>
      </c>
    </row>
    <row r="208" spans="1:13" ht="22.5" customHeight="1">
      <c r="A208" s="14">
        <v>190</v>
      </c>
      <c r="B208" s="50"/>
      <c r="C208" s="23"/>
      <c r="D208" s="38" t="s">
        <v>49</v>
      </c>
      <c r="E208" s="38">
        <v>9</v>
      </c>
      <c r="F208" s="49">
        <v>1.5</v>
      </c>
      <c r="G208" s="36">
        <v>112.74</v>
      </c>
      <c r="H208" s="34">
        <f>$H$6</f>
        <v>0.2</v>
      </c>
      <c r="I208" s="33">
        <f>ROUND(G208*(H208),2)</f>
        <v>22.55</v>
      </c>
      <c r="J208" s="35">
        <f>G208+I208</f>
        <v>135.29</v>
      </c>
      <c r="K208" s="34">
        <f>$K$6</f>
        <v>0.2</v>
      </c>
      <c r="L208" s="33">
        <f>ROUND(J208*K208,2)</f>
        <v>27.06</v>
      </c>
      <c r="M208" s="32">
        <f>J208+L208+L208</f>
        <v>189.41</v>
      </c>
    </row>
    <row r="209" spans="1:13" ht="18.75" customHeight="1">
      <c r="A209" s="14">
        <v>191</v>
      </c>
      <c r="B209" s="39" t="s">
        <v>48</v>
      </c>
      <c r="C209" s="26" t="s">
        <v>47</v>
      </c>
      <c r="D209" s="38" t="s">
        <v>44</v>
      </c>
      <c r="E209" s="38">
        <v>0.9</v>
      </c>
      <c r="F209" s="49">
        <v>1.5</v>
      </c>
      <c r="G209" s="36">
        <v>19.739999999999998</v>
      </c>
      <c r="H209" s="34">
        <f>$H$6</f>
        <v>0.2</v>
      </c>
      <c r="I209" s="33">
        <f>ROUND(G209*(H209),2)</f>
        <v>3.95</v>
      </c>
      <c r="J209" s="35">
        <f>G209+I209</f>
        <v>23.689999999999998</v>
      </c>
      <c r="K209" s="34">
        <f>$K$6</f>
        <v>0.2</v>
      </c>
      <c r="L209" s="33">
        <f>ROUND(J209*K209,2)</f>
        <v>4.74</v>
      </c>
      <c r="M209" s="32">
        <f>J209+L209+L209</f>
        <v>33.17</v>
      </c>
    </row>
    <row r="210" spans="1:13" ht="18.75" customHeight="1">
      <c r="A210" s="14">
        <v>192</v>
      </c>
      <c r="B210" s="39"/>
      <c r="C210" s="25"/>
      <c r="D210" s="38" t="s">
        <v>44</v>
      </c>
      <c r="E210" s="38">
        <v>2.7</v>
      </c>
      <c r="F210" s="49">
        <v>1.5</v>
      </c>
      <c r="G210" s="36">
        <v>51.54</v>
      </c>
      <c r="H210" s="34">
        <f>$H$6</f>
        <v>0.2</v>
      </c>
      <c r="I210" s="33">
        <f>ROUND(G210*(H210),2)</f>
        <v>10.31</v>
      </c>
      <c r="J210" s="35">
        <f>G210+I210</f>
        <v>61.85</v>
      </c>
      <c r="K210" s="34">
        <f>$K$6</f>
        <v>0.2</v>
      </c>
      <c r="L210" s="33">
        <f>ROUND(J210*K210,2)</f>
        <v>12.37</v>
      </c>
      <c r="M210" s="32">
        <f>J210+L210+L210</f>
        <v>86.59</v>
      </c>
    </row>
    <row r="211" spans="1:13" ht="18.75" customHeight="1">
      <c r="A211" s="14">
        <v>193</v>
      </c>
      <c r="B211" s="39"/>
      <c r="C211" s="25"/>
      <c r="D211" s="38" t="s">
        <v>44</v>
      </c>
      <c r="E211" s="38">
        <v>9</v>
      </c>
      <c r="F211" s="49">
        <v>1.5</v>
      </c>
      <c r="G211" s="36">
        <v>141.54</v>
      </c>
      <c r="H211" s="34">
        <f>$H$6</f>
        <v>0.2</v>
      </c>
      <c r="I211" s="33">
        <f>ROUND(G211*(H211),2)</f>
        <v>28.31</v>
      </c>
      <c r="J211" s="35">
        <f>G211+I211</f>
        <v>169.85</v>
      </c>
      <c r="K211" s="34">
        <f>$K$6</f>
        <v>0.2</v>
      </c>
      <c r="L211" s="33">
        <f>ROUND(J211*K211,2)</f>
        <v>33.97</v>
      </c>
      <c r="M211" s="32">
        <f>J211+L211+L211</f>
        <v>237.79</v>
      </c>
    </row>
    <row r="212" spans="1:13" ht="18.75" customHeight="1">
      <c r="A212" s="14">
        <v>194</v>
      </c>
      <c r="B212" s="39"/>
      <c r="C212" s="25"/>
      <c r="D212" s="38" t="s">
        <v>43</v>
      </c>
      <c r="E212" s="38">
        <v>0.9</v>
      </c>
      <c r="F212" s="49">
        <v>1.5</v>
      </c>
      <c r="G212" s="36">
        <v>14.94</v>
      </c>
      <c r="H212" s="34">
        <f>$H$6</f>
        <v>0.2</v>
      </c>
      <c r="I212" s="33">
        <f>ROUND(G212*(H212),2)</f>
        <v>2.99</v>
      </c>
      <c r="J212" s="35">
        <f>G212+I212</f>
        <v>17.93</v>
      </c>
      <c r="K212" s="34">
        <f>$K$6</f>
        <v>0.2</v>
      </c>
      <c r="L212" s="33">
        <f>ROUND(J212*K212,2)</f>
        <v>3.59</v>
      </c>
      <c r="M212" s="32">
        <f>J212+L212+L212</f>
        <v>25.11</v>
      </c>
    </row>
    <row r="213" spans="1:13" ht="18.75" customHeight="1">
      <c r="A213" s="14">
        <v>195</v>
      </c>
      <c r="B213" s="39"/>
      <c r="C213" s="25"/>
      <c r="D213" s="38" t="s">
        <v>43</v>
      </c>
      <c r="E213" s="38">
        <v>2.7</v>
      </c>
      <c r="F213" s="49">
        <v>1.5</v>
      </c>
      <c r="G213" s="36">
        <v>45.54</v>
      </c>
      <c r="H213" s="34">
        <f>$H$6</f>
        <v>0.2</v>
      </c>
      <c r="I213" s="33">
        <f>ROUND(G213*(H213),2)</f>
        <v>9.11</v>
      </c>
      <c r="J213" s="35">
        <f>G213+I213</f>
        <v>54.65</v>
      </c>
      <c r="K213" s="34">
        <f>$K$6</f>
        <v>0.2</v>
      </c>
      <c r="L213" s="33">
        <f>ROUND(J213*K213,2)</f>
        <v>10.93</v>
      </c>
      <c r="M213" s="32">
        <f>J213+L213+L213</f>
        <v>76.509999999999991</v>
      </c>
    </row>
    <row r="214" spans="1:13" ht="18.75" customHeight="1">
      <c r="A214" s="14">
        <v>196</v>
      </c>
      <c r="B214" s="39"/>
      <c r="C214" s="23"/>
      <c r="D214" s="38" t="s">
        <v>43</v>
      </c>
      <c r="E214" s="38">
        <v>9</v>
      </c>
      <c r="F214" s="49">
        <v>1.5</v>
      </c>
      <c r="G214" s="36">
        <v>119.94</v>
      </c>
      <c r="H214" s="34">
        <f>$H$6</f>
        <v>0.2</v>
      </c>
      <c r="I214" s="33">
        <f>ROUND(G214*(H214),2)</f>
        <v>23.99</v>
      </c>
      <c r="J214" s="35">
        <f>G214+I214</f>
        <v>143.93</v>
      </c>
      <c r="K214" s="34">
        <f>$K$6</f>
        <v>0.2</v>
      </c>
      <c r="L214" s="33">
        <f>ROUND(J214*K214,2)</f>
        <v>28.79</v>
      </c>
      <c r="M214" s="32">
        <f>J214+L214+L214</f>
        <v>201.51</v>
      </c>
    </row>
    <row r="215" spans="1:13" ht="18" customHeight="1">
      <c r="A215" s="14">
        <v>197</v>
      </c>
      <c r="B215" s="39" t="s">
        <v>46</v>
      </c>
      <c r="C215" s="26" t="s">
        <v>45</v>
      </c>
      <c r="D215" s="38" t="s">
        <v>44</v>
      </c>
      <c r="E215" s="38">
        <v>0.9</v>
      </c>
      <c r="F215" s="49">
        <v>1.3</v>
      </c>
      <c r="G215" s="36">
        <v>23.94</v>
      </c>
      <c r="H215" s="34">
        <f>$H$6</f>
        <v>0.2</v>
      </c>
      <c r="I215" s="33">
        <f>ROUND(G215*(H215),2)</f>
        <v>4.79</v>
      </c>
      <c r="J215" s="35">
        <f>G215+I215</f>
        <v>28.73</v>
      </c>
      <c r="K215" s="34">
        <f>$K$6</f>
        <v>0.2</v>
      </c>
      <c r="L215" s="33">
        <f>ROUND(J215*K215,2)</f>
        <v>5.75</v>
      </c>
      <c r="M215" s="32">
        <f>J215+L215+L215</f>
        <v>40.230000000000004</v>
      </c>
    </row>
    <row r="216" spans="1:13" ht="18" customHeight="1">
      <c r="A216" s="14">
        <v>198</v>
      </c>
      <c r="B216" s="39"/>
      <c r="C216" s="25"/>
      <c r="D216" s="38" t="s">
        <v>44</v>
      </c>
      <c r="E216" s="38">
        <v>2.7</v>
      </c>
      <c r="F216" s="49">
        <v>1.3</v>
      </c>
      <c r="G216" s="36">
        <v>63.54</v>
      </c>
      <c r="H216" s="34">
        <f>$H$6</f>
        <v>0.2</v>
      </c>
      <c r="I216" s="33">
        <f>ROUND(G216*(H216),2)</f>
        <v>12.71</v>
      </c>
      <c r="J216" s="35">
        <f>G216+I216</f>
        <v>76.25</v>
      </c>
      <c r="K216" s="34">
        <f>$K$6</f>
        <v>0.2</v>
      </c>
      <c r="L216" s="33">
        <f>ROUND(J216*K216,2)</f>
        <v>15.25</v>
      </c>
      <c r="M216" s="32">
        <f>J216+L216+L216</f>
        <v>106.75</v>
      </c>
    </row>
    <row r="217" spans="1:13" ht="18" customHeight="1">
      <c r="A217" s="14">
        <v>199</v>
      </c>
      <c r="B217" s="39"/>
      <c r="C217" s="25"/>
      <c r="D217" s="38" t="s">
        <v>44</v>
      </c>
      <c r="E217" s="38">
        <v>9</v>
      </c>
      <c r="F217" s="49">
        <v>1.3</v>
      </c>
      <c r="G217" s="36">
        <v>179.94</v>
      </c>
      <c r="H217" s="34">
        <f>$H$6</f>
        <v>0.2</v>
      </c>
      <c r="I217" s="33">
        <f>ROUND(G217*(H217),2)</f>
        <v>35.99</v>
      </c>
      <c r="J217" s="35">
        <f>G217+I217</f>
        <v>215.93</v>
      </c>
      <c r="K217" s="34">
        <f>$K$6</f>
        <v>0.2</v>
      </c>
      <c r="L217" s="33">
        <f>ROUND(J217*K217,2)</f>
        <v>43.19</v>
      </c>
      <c r="M217" s="32">
        <f>J217+L217+L217</f>
        <v>302.31</v>
      </c>
    </row>
    <row r="218" spans="1:13" ht="18" customHeight="1">
      <c r="A218" s="14">
        <v>200</v>
      </c>
      <c r="B218" s="39"/>
      <c r="C218" s="25"/>
      <c r="D218" s="38" t="s">
        <v>43</v>
      </c>
      <c r="E218" s="38">
        <v>0.9</v>
      </c>
      <c r="F218" s="49">
        <v>1.3</v>
      </c>
      <c r="G218" s="36">
        <v>19.14</v>
      </c>
      <c r="H218" s="34">
        <f>$H$6</f>
        <v>0.2</v>
      </c>
      <c r="I218" s="33">
        <f>ROUND(G218*(H218),2)</f>
        <v>3.83</v>
      </c>
      <c r="J218" s="35">
        <f>G218+I218</f>
        <v>22.97</v>
      </c>
      <c r="K218" s="34">
        <f>$K$6</f>
        <v>0.2</v>
      </c>
      <c r="L218" s="33">
        <f>ROUND(J218*K218,2)</f>
        <v>4.59</v>
      </c>
      <c r="M218" s="32">
        <f>J218+L218+L218</f>
        <v>32.15</v>
      </c>
    </row>
    <row r="219" spans="1:13" ht="18" customHeight="1">
      <c r="A219" s="14">
        <v>201</v>
      </c>
      <c r="B219" s="39"/>
      <c r="C219" s="25"/>
      <c r="D219" s="38" t="s">
        <v>43</v>
      </c>
      <c r="E219" s="38">
        <v>2.7</v>
      </c>
      <c r="F219" s="49">
        <v>1.3</v>
      </c>
      <c r="G219" s="36">
        <v>53.94</v>
      </c>
      <c r="H219" s="34">
        <f>$H$6</f>
        <v>0.2</v>
      </c>
      <c r="I219" s="33">
        <f>ROUND(G219*(H219),2)</f>
        <v>10.79</v>
      </c>
      <c r="J219" s="35">
        <f>G219+I219</f>
        <v>64.72999999999999</v>
      </c>
      <c r="K219" s="34">
        <f>$K$6</f>
        <v>0.2</v>
      </c>
      <c r="L219" s="33">
        <f>ROUND(J219*K219,2)</f>
        <v>12.95</v>
      </c>
      <c r="M219" s="32">
        <f>J219+L219+L219</f>
        <v>90.63</v>
      </c>
    </row>
    <row r="220" spans="1:13" ht="18" customHeight="1">
      <c r="A220" s="14">
        <v>202</v>
      </c>
      <c r="B220" s="39"/>
      <c r="C220" s="23"/>
      <c r="D220" s="38" t="s">
        <v>43</v>
      </c>
      <c r="E220" s="38">
        <v>9</v>
      </c>
      <c r="F220" s="49">
        <v>1.3</v>
      </c>
      <c r="G220" s="36">
        <v>149.94</v>
      </c>
      <c r="H220" s="34">
        <f>$H$6</f>
        <v>0.2</v>
      </c>
      <c r="I220" s="33">
        <f>ROUND(G220*(H220),2)</f>
        <v>29.99</v>
      </c>
      <c r="J220" s="35">
        <f>G220+I220</f>
        <v>179.93</v>
      </c>
      <c r="K220" s="34">
        <f>$K$6</f>
        <v>0.2</v>
      </c>
      <c r="L220" s="33">
        <f>ROUND(J220*K220,2)</f>
        <v>35.99</v>
      </c>
      <c r="M220" s="32">
        <f>J220+L220+L220</f>
        <v>251.91000000000003</v>
      </c>
    </row>
    <row r="221" spans="1:13" ht="15" customHeight="1">
      <c r="A221" s="28" t="s">
        <v>42</v>
      </c>
      <c r="B221" s="27"/>
      <c r="C221" s="27"/>
      <c r="D221" s="27"/>
      <c r="E221" s="27"/>
      <c r="F221" s="20"/>
      <c r="G221" s="19"/>
      <c r="H221" s="19"/>
      <c r="I221" s="19"/>
      <c r="J221" s="19"/>
      <c r="K221" s="19"/>
      <c r="L221" s="19"/>
      <c r="M221" s="19"/>
    </row>
    <row r="222" spans="1:13" ht="45.75" customHeight="1">
      <c r="A222" s="14">
        <v>203</v>
      </c>
      <c r="B222" s="48" t="s">
        <v>41</v>
      </c>
      <c r="C222" s="47" t="s">
        <v>40</v>
      </c>
      <c r="D222" s="42"/>
      <c r="E222" s="42">
        <v>1</v>
      </c>
      <c r="F222" s="11"/>
      <c r="G222" s="15">
        <v>8.94</v>
      </c>
      <c r="H222" s="8">
        <f>$H$6</f>
        <v>0.2</v>
      </c>
      <c r="I222" s="7">
        <f>ROUND(G222*(H222),2)</f>
        <v>1.79</v>
      </c>
      <c r="J222" s="9">
        <f>G222+I222</f>
        <v>10.73</v>
      </c>
      <c r="K222" s="8">
        <f>$K$6</f>
        <v>0.2</v>
      </c>
      <c r="L222" s="7">
        <f>ROUND(J222*K222,2)</f>
        <v>2.15</v>
      </c>
      <c r="M222" s="6">
        <f>J222+L222+L222</f>
        <v>15.030000000000001</v>
      </c>
    </row>
    <row r="223" spans="1:13" ht="45.75" customHeight="1">
      <c r="A223" s="14">
        <v>204</v>
      </c>
      <c r="B223" s="46"/>
      <c r="C223" s="45"/>
      <c r="D223" s="42"/>
      <c r="E223" s="42">
        <v>3</v>
      </c>
      <c r="F223" s="11"/>
      <c r="G223" s="10">
        <v>22.74</v>
      </c>
      <c r="H223" s="8">
        <f>$H$6</f>
        <v>0.2</v>
      </c>
      <c r="I223" s="7">
        <f>ROUND(G223*(H223),2)</f>
        <v>4.55</v>
      </c>
      <c r="J223" s="9">
        <f>G223+I223</f>
        <v>27.29</v>
      </c>
      <c r="K223" s="8">
        <f>$K$6</f>
        <v>0.2</v>
      </c>
      <c r="L223" s="7">
        <f>ROUND(J223*K223,2)</f>
        <v>5.46</v>
      </c>
      <c r="M223" s="6">
        <f>J223+L223+L223</f>
        <v>38.21</v>
      </c>
    </row>
    <row r="224" spans="1:13" ht="75.75" customHeight="1">
      <c r="A224" s="14">
        <v>205</v>
      </c>
      <c r="B224" s="44" t="s">
        <v>39</v>
      </c>
      <c r="C224" s="43" t="s">
        <v>38</v>
      </c>
      <c r="D224" s="42"/>
      <c r="E224" s="42">
        <v>1</v>
      </c>
      <c r="F224" s="11"/>
      <c r="G224" s="10">
        <v>8.94</v>
      </c>
      <c r="H224" s="8">
        <f>$H$6</f>
        <v>0.2</v>
      </c>
      <c r="I224" s="7">
        <f>ROUND(G224*(H224),2)</f>
        <v>1.79</v>
      </c>
      <c r="J224" s="9">
        <f>G224+I224</f>
        <v>10.73</v>
      </c>
      <c r="K224" s="8">
        <f>$K$6</f>
        <v>0.2</v>
      </c>
      <c r="L224" s="7">
        <f>ROUND(J224*K224,2)</f>
        <v>2.15</v>
      </c>
      <c r="M224" s="6">
        <f>J224+L224+L224</f>
        <v>15.030000000000001</v>
      </c>
    </row>
    <row r="225" spans="1:13" ht="15" customHeight="1">
      <c r="A225" s="28" t="s">
        <v>37</v>
      </c>
      <c r="B225" s="27"/>
      <c r="C225" s="27"/>
      <c r="D225" s="27"/>
      <c r="E225" s="27"/>
      <c r="F225" s="20"/>
      <c r="G225" s="19"/>
      <c r="H225" s="19"/>
      <c r="I225" s="19"/>
      <c r="J225" s="19"/>
      <c r="K225" s="19"/>
      <c r="L225" s="19"/>
      <c r="M225" s="19"/>
    </row>
    <row r="226" spans="1:13" ht="111.75" customHeight="1">
      <c r="A226" s="14">
        <v>206</v>
      </c>
      <c r="B226" s="31" t="s">
        <v>36</v>
      </c>
      <c r="C226" s="30" t="s">
        <v>35</v>
      </c>
      <c r="D226" s="37"/>
      <c r="E226" s="38">
        <v>0.5</v>
      </c>
      <c r="F226" s="37"/>
      <c r="G226" s="41">
        <v>17.940000000000001</v>
      </c>
      <c r="H226" s="34">
        <f>$H$6</f>
        <v>0.2</v>
      </c>
      <c r="I226" s="33">
        <f>ROUND(G226*(H226),2)</f>
        <v>3.59</v>
      </c>
      <c r="J226" s="35">
        <f>G226+I226</f>
        <v>21.53</v>
      </c>
      <c r="K226" s="34">
        <f>$K$6</f>
        <v>0.2</v>
      </c>
      <c r="L226" s="33">
        <f>ROUND(J226*K226,2)</f>
        <v>4.3099999999999996</v>
      </c>
      <c r="M226" s="32">
        <f>J226+L226+L226</f>
        <v>30.15</v>
      </c>
    </row>
    <row r="227" spans="1:13" ht="111.75" customHeight="1">
      <c r="A227" s="14">
        <v>207</v>
      </c>
      <c r="B227" s="31" t="s">
        <v>34</v>
      </c>
      <c r="C227" s="40" t="s">
        <v>33</v>
      </c>
      <c r="D227" s="37"/>
      <c r="E227" s="38">
        <v>1</v>
      </c>
      <c r="F227" s="37"/>
      <c r="G227" s="36">
        <v>10.14</v>
      </c>
      <c r="H227" s="34">
        <f>$H$6</f>
        <v>0.2</v>
      </c>
      <c r="I227" s="33">
        <f>ROUND(G227*(H227),2)</f>
        <v>2.0299999999999998</v>
      </c>
      <c r="J227" s="35">
        <f>G227+I227</f>
        <v>12.17</v>
      </c>
      <c r="K227" s="34">
        <f>$K$6</f>
        <v>0.2</v>
      </c>
      <c r="L227" s="33">
        <f>ROUND(J227*K227,2)</f>
        <v>2.4300000000000002</v>
      </c>
      <c r="M227" s="32">
        <f>J227+L227+L227</f>
        <v>17.03</v>
      </c>
    </row>
    <row r="228" spans="1:13" ht="111.75" customHeight="1">
      <c r="A228" s="14">
        <v>208</v>
      </c>
      <c r="B228" s="31" t="s">
        <v>32</v>
      </c>
      <c r="C228" s="40" t="s">
        <v>31</v>
      </c>
      <c r="D228" s="37"/>
      <c r="E228" s="38">
        <v>1</v>
      </c>
      <c r="F228" s="37"/>
      <c r="G228" s="36">
        <v>10.74</v>
      </c>
      <c r="H228" s="34">
        <f>$H$6</f>
        <v>0.2</v>
      </c>
      <c r="I228" s="33">
        <f>ROUND(G228*(H228),2)</f>
        <v>2.15</v>
      </c>
      <c r="J228" s="35">
        <f>G228+I228</f>
        <v>12.89</v>
      </c>
      <c r="K228" s="34">
        <f>$K$6</f>
        <v>0.2</v>
      </c>
      <c r="L228" s="33">
        <f>ROUND(J228*K228,2)</f>
        <v>2.58</v>
      </c>
      <c r="M228" s="32">
        <f>J228+L228+L228</f>
        <v>18.05</v>
      </c>
    </row>
    <row r="229" spans="1:13" ht="111.75" customHeight="1">
      <c r="A229" s="14">
        <v>209</v>
      </c>
      <c r="B229" s="31" t="s">
        <v>30</v>
      </c>
      <c r="C229" s="40" t="s">
        <v>29</v>
      </c>
      <c r="D229" s="37"/>
      <c r="E229" s="38">
        <v>1</v>
      </c>
      <c r="F229" s="37"/>
      <c r="G229" s="36">
        <v>7.74</v>
      </c>
      <c r="H229" s="34">
        <f>$H$6</f>
        <v>0.2</v>
      </c>
      <c r="I229" s="33">
        <f>ROUND(G229*(H229),2)</f>
        <v>1.55</v>
      </c>
      <c r="J229" s="35">
        <f>G229+I229</f>
        <v>9.2900000000000009</v>
      </c>
      <c r="K229" s="34">
        <f>$K$6</f>
        <v>0.2</v>
      </c>
      <c r="L229" s="33">
        <f>ROUND(J229*K229,2)</f>
        <v>1.86</v>
      </c>
      <c r="M229" s="32">
        <f>J229+L229+L229</f>
        <v>13.01</v>
      </c>
    </row>
    <row r="230" spans="1:13" ht="111.75" customHeight="1">
      <c r="A230" s="14">
        <v>210</v>
      </c>
      <c r="B230" s="31" t="s">
        <v>27</v>
      </c>
      <c r="C230" s="40" t="s">
        <v>28</v>
      </c>
      <c r="D230" s="37"/>
      <c r="E230" s="38">
        <v>1</v>
      </c>
      <c r="F230" s="37"/>
      <c r="G230" s="36">
        <v>49.14</v>
      </c>
      <c r="H230" s="34">
        <f>$H$6</f>
        <v>0.2</v>
      </c>
      <c r="I230" s="33">
        <f>ROUND(G230*(H230),2)</f>
        <v>9.83</v>
      </c>
      <c r="J230" s="35">
        <f>G230+I230</f>
        <v>58.97</v>
      </c>
      <c r="K230" s="34">
        <f>$K$6</f>
        <v>0.2</v>
      </c>
      <c r="L230" s="33">
        <f>ROUND(J230*K230,2)</f>
        <v>11.79</v>
      </c>
      <c r="M230" s="32">
        <f>J230+L230+L230</f>
        <v>82.549999999999983</v>
      </c>
    </row>
    <row r="231" spans="1:13" ht="52.5" customHeight="1">
      <c r="A231" s="14">
        <v>211</v>
      </c>
      <c r="B231" s="39" t="s">
        <v>27</v>
      </c>
      <c r="C231" s="26" t="s">
        <v>26</v>
      </c>
      <c r="D231" s="37"/>
      <c r="E231" s="38">
        <v>1</v>
      </c>
      <c r="F231" s="37"/>
      <c r="G231" s="36">
        <v>7.74</v>
      </c>
      <c r="H231" s="34">
        <f>$H$6</f>
        <v>0.2</v>
      </c>
      <c r="I231" s="33">
        <f>ROUND(G231*(H231),2)</f>
        <v>1.55</v>
      </c>
      <c r="J231" s="35">
        <f>G231+I231</f>
        <v>9.2900000000000009</v>
      </c>
      <c r="K231" s="34">
        <f>$K$6</f>
        <v>0.2</v>
      </c>
      <c r="L231" s="33">
        <f>ROUND(J231*K231,2)</f>
        <v>1.86</v>
      </c>
      <c r="M231" s="32">
        <f>J231+L231+L231</f>
        <v>13.01</v>
      </c>
    </row>
    <row r="232" spans="1:13" ht="52.5" customHeight="1">
      <c r="A232" s="14">
        <v>212</v>
      </c>
      <c r="B232" s="39"/>
      <c r="C232" s="23"/>
      <c r="D232" s="37"/>
      <c r="E232" s="38">
        <v>5</v>
      </c>
      <c r="F232" s="37"/>
      <c r="G232" s="36">
        <v>30.54</v>
      </c>
      <c r="H232" s="34">
        <f>$H$6</f>
        <v>0.2</v>
      </c>
      <c r="I232" s="33">
        <f>ROUND(G232*(H232),2)</f>
        <v>6.11</v>
      </c>
      <c r="J232" s="35">
        <f>G232+I232</f>
        <v>36.65</v>
      </c>
      <c r="K232" s="34">
        <f>$K$6</f>
        <v>0.2</v>
      </c>
      <c r="L232" s="33">
        <f>ROUND(J232*K232,2)</f>
        <v>7.33</v>
      </c>
      <c r="M232" s="32">
        <f>J232+L232+L232</f>
        <v>51.309999999999995</v>
      </c>
    </row>
    <row r="233" spans="1:13">
      <c r="A233" s="22" t="s">
        <v>25</v>
      </c>
      <c r="B233" s="22"/>
      <c r="C233" s="21"/>
      <c r="D233" s="21"/>
      <c r="E233" s="21"/>
      <c r="F233" s="20"/>
      <c r="G233" s="19"/>
      <c r="H233" s="19"/>
      <c r="I233" s="19"/>
      <c r="J233" s="19"/>
      <c r="K233" s="18"/>
      <c r="L233" s="17"/>
      <c r="M233" s="16"/>
    </row>
    <row r="234" spans="1:13" ht="142.5" customHeight="1">
      <c r="A234" s="14">
        <v>213</v>
      </c>
      <c r="B234" s="31" t="s">
        <v>24</v>
      </c>
      <c r="C234" s="30" t="s">
        <v>23</v>
      </c>
      <c r="D234" s="29" t="s">
        <v>22</v>
      </c>
      <c r="E234" s="12">
        <v>0.5</v>
      </c>
      <c r="F234" s="11"/>
      <c r="G234" s="15">
        <v>11.34</v>
      </c>
      <c r="H234" s="8">
        <f>$H$6</f>
        <v>0.2</v>
      </c>
      <c r="I234" s="7">
        <f>ROUND(G234*(H234),2)</f>
        <v>2.27</v>
      </c>
      <c r="J234" s="9">
        <f>G234+I234</f>
        <v>13.61</v>
      </c>
      <c r="K234" s="8">
        <f>$K$6</f>
        <v>0.2</v>
      </c>
      <c r="L234" s="7">
        <f>ROUND(J234*K234,2)</f>
        <v>2.72</v>
      </c>
      <c r="M234" s="6">
        <f>J234+L234+L234</f>
        <v>19.049999999999997</v>
      </c>
    </row>
    <row r="235" spans="1:13" ht="15" customHeight="1">
      <c r="A235" s="28" t="s">
        <v>21</v>
      </c>
      <c r="B235" s="27"/>
      <c r="C235" s="27"/>
      <c r="D235" s="27"/>
      <c r="E235" s="27"/>
      <c r="F235" s="20"/>
      <c r="G235" s="19"/>
      <c r="H235" s="19"/>
      <c r="I235" s="19"/>
      <c r="J235" s="19"/>
      <c r="K235" s="18"/>
      <c r="L235" s="17"/>
      <c r="M235" s="16"/>
    </row>
    <row r="236" spans="1:13" ht="30" customHeight="1">
      <c r="A236" s="14">
        <v>214</v>
      </c>
      <c r="B236" s="24" t="s">
        <v>20</v>
      </c>
      <c r="C236" s="26" t="s">
        <v>19</v>
      </c>
      <c r="D236" s="11"/>
      <c r="E236" s="12">
        <v>1</v>
      </c>
      <c r="F236" s="11"/>
      <c r="G236" s="15">
        <v>77.52</v>
      </c>
      <c r="H236" s="8">
        <f>$H$6</f>
        <v>0.2</v>
      </c>
      <c r="I236" s="7">
        <f>ROUND(G236*(H236),2)</f>
        <v>15.5</v>
      </c>
      <c r="J236" s="9">
        <f>G236+I236</f>
        <v>93.02</v>
      </c>
      <c r="K236" s="8">
        <f>$K$6</f>
        <v>0.2</v>
      </c>
      <c r="L236" s="7">
        <f>ROUND(J236*K236,2)</f>
        <v>18.600000000000001</v>
      </c>
      <c r="M236" s="6">
        <f>J236+L236+L236</f>
        <v>130.22</v>
      </c>
    </row>
    <row r="237" spans="1:13" ht="30" customHeight="1">
      <c r="A237" s="14">
        <v>215</v>
      </c>
      <c r="B237" s="24" t="s">
        <v>18</v>
      </c>
      <c r="C237" s="25"/>
      <c r="D237" s="11"/>
      <c r="E237" s="12">
        <v>1</v>
      </c>
      <c r="F237" s="11"/>
      <c r="G237" s="10">
        <v>28.52</v>
      </c>
      <c r="H237" s="8">
        <f>$H$6</f>
        <v>0.2</v>
      </c>
      <c r="I237" s="7">
        <f>ROUND(G237*(H237),2)</f>
        <v>5.7</v>
      </c>
      <c r="J237" s="9">
        <f>G237+I237</f>
        <v>34.22</v>
      </c>
      <c r="K237" s="8">
        <f>$K$6</f>
        <v>0.2</v>
      </c>
      <c r="L237" s="7">
        <f>ROUND(J237*K237,2)</f>
        <v>6.84</v>
      </c>
      <c r="M237" s="6">
        <f>J237+L237+L237</f>
        <v>47.900000000000006</v>
      </c>
    </row>
    <row r="238" spans="1:13" ht="30" customHeight="1">
      <c r="A238" s="14">
        <v>216</v>
      </c>
      <c r="B238" s="24" t="s">
        <v>17</v>
      </c>
      <c r="C238" s="25"/>
      <c r="D238" s="11"/>
      <c r="E238" s="12">
        <v>1</v>
      </c>
      <c r="F238" s="11"/>
      <c r="G238" s="10">
        <v>36.31</v>
      </c>
      <c r="H238" s="8">
        <f>$H$6</f>
        <v>0.2</v>
      </c>
      <c r="I238" s="7">
        <f>ROUND(G238*(H238),2)</f>
        <v>7.26</v>
      </c>
      <c r="J238" s="9">
        <f>G238+I238</f>
        <v>43.57</v>
      </c>
      <c r="K238" s="8">
        <f>$K$6</f>
        <v>0.2</v>
      </c>
      <c r="L238" s="7">
        <f>ROUND(J238*K238,2)</f>
        <v>8.7100000000000009</v>
      </c>
      <c r="M238" s="6">
        <f>J238+L238+L238</f>
        <v>60.99</v>
      </c>
    </row>
    <row r="239" spans="1:13" ht="30" customHeight="1">
      <c r="A239" s="14">
        <v>217</v>
      </c>
      <c r="B239" s="24" t="s">
        <v>16</v>
      </c>
      <c r="C239" s="25"/>
      <c r="D239" s="11"/>
      <c r="E239" s="12">
        <v>1</v>
      </c>
      <c r="F239" s="11"/>
      <c r="G239" s="10">
        <v>25.24</v>
      </c>
      <c r="H239" s="8">
        <f>$H$6</f>
        <v>0.2</v>
      </c>
      <c r="I239" s="7">
        <f>ROUND(G239*(H239),2)</f>
        <v>5.05</v>
      </c>
      <c r="J239" s="9">
        <f>G239+I239</f>
        <v>30.29</v>
      </c>
      <c r="K239" s="8">
        <f>$K$6</f>
        <v>0.2</v>
      </c>
      <c r="L239" s="7">
        <f>ROUND(J239*K239,2)</f>
        <v>6.06</v>
      </c>
      <c r="M239" s="6">
        <f>J239+L239+L239</f>
        <v>42.410000000000004</v>
      </c>
    </row>
    <row r="240" spans="1:13" ht="30" customHeight="1">
      <c r="A240" s="14">
        <v>218</v>
      </c>
      <c r="B240" s="24" t="s">
        <v>15</v>
      </c>
      <c r="C240" s="25"/>
      <c r="D240" s="11"/>
      <c r="E240" s="12">
        <v>1</v>
      </c>
      <c r="F240" s="11"/>
      <c r="G240" s="10">
        <v>90.96</v>
      </c>
      <c r="H240" s="8">
        <f>$H$6</f>
        <v>0.2</v>
      </c>
      <c r="I240" s="7">
        <f>ROUND(G240*(H240),2)</f>
        <v>18.190000000000001</v>
      </c>
      <c r="J240" s="9">
        <f>G240+I240</f>
        <v>109.14999999999999</v>
      </c>
      <c r="K240" s="8">
        <f>$K$6</f>
        <v>0.2</v>
      </c>
      <c r="L240" s="7">
        <f>ROUND(J240*K240,2)</f>
        <v>21.83</v>
      </c>
      <c r="M240" s="6">
        <f>J240+L240+L240</f>
        <v>152.81</v>
      </c>
    </row>
    <row r="241" spans="1:13" ht="30" customHeight="1">
      <c r="A241" s="14">
        <v>219</v>
      </c>
      <c r="B241" s="24" t="s">
        <v>14</v>
      </c>
      <c r="C241" s="25"/>
      <c r="D241" s="11"/>
      <c r="E241" s="12">
        <v>1</v>
      </c>
      <c r="F241" s="11"/>
      <c r="G241" s="10">
        <v>84.08</v>
      </c>
      <c r="H241" s="8">
        <f>$H$6</f>
        <v>0.2</v>
      </c>
      <c r="I241" s="7">
        <f>ROUND(G241*(H241),2)</f>
        <v>16.82</v>
      </c>
      <c r="J241" s="9">
        <f>G241+I241</f>
        <v>100.9</v>
      </c>
      <c r="K241" s="8">
        <f>$K$6</f>
        <v>0.2</v>
      </c>
      <c r="L241" s="7">
        <f>ROUND(J241*K241,2)</f>
        <v>20.18</v>
      </c>
      <c r="M241" s="6">
        <f>J241+L241+L241</f>
        <v>141.26000000000002</v>
      </c>
    </row>
    <row r="242" spans="1:13" ht="30" customHeight="1">
      <c r="A242" s="14">
        <v>220</v>
      </c>
      <c r="B242" s="24" t="s">
        <v>13</v>
      </c>
      <c r="C242" s="25"/>
      <c r="D242" s="11"/>
      <c r="E242" s="12">
        <v>1</v>
      </c>
      <c r="F242" s="11"/>
      <c r="G242" s="10">
        <v>160.66</v>
      </c>
      <c r="H242" s="8">
        <f>$H$6</f>
        <v>0.2</v>
      </c>
      <c r="I242" s="7">
        <f>ROUND(G242*(H242),2)</f>
        <v>32.130000000000003</v>
      </c>
      <c r="J242" s="9">
        <f>G242+I242</f>
        <v>192.79</v>
      </c>
      <c r="K242" s="8">
        <f>$K$6</f>
        <v>0.2</v>
      </c>
      <c r="L242" s="7">
        <f>ROUND(J242*K242,2)</f>
        <v>38.56</v>
      </c>
      <c r="M242" s="6">
        <f>J242+L242+L242</f>
        <v>269.90999999999997</v>
      </c>
    </row>
    <row r="243" spans="1:13" ht="30" customHeight="1">
      <c r="A243" s="14">
        <v>221</v>
      </c>
      <c r="B243" s="24" t="s">
        <v>12</v>
      </c>
      <c r="C243" s="25"/>
      <c r="D243" s="11"/>
      <c r="E243" s="12">
        <v>1</v>
      </c>
      <c r="F243" s="11"/>
      <c r="G243" s="10">
        <v>118.06</v>
      </c>
      <c r="H243" s="8">
        <f>$H$6</f>
        <v>0.2</v>
      </c>
      <c r="I243" s="7">
        <f>ROUND(G243*(H243),2)</f>
        <v>23.61</v>
      </c>
      <c r="J243" s="9">
        <f>G243+I243</f>
        <v>141.67000000000002</v>
      </c>
      <c r="K243" s="8">
        <f>$K$6</f>
        <v>0.2</v>
      </c>
      <c r="L243" s="7">
        <f>ROUND(J243*K243,2)</f>
        <v>28.33</v>
      </c>
      <c r="M243" s="6">
        <f>J243+L243+L243</f>
        <v>198.32999999999998</v>
      </c>
    </row>
    <row r="244" spans="1:13" ht="30" customHeight="1">
      <c r="A244" s="14">
        <v>222</v>
      </c>
      <c r="B244" s="24" t="s">
        <v>11</v>
      </c>
      <c r="C244" s="25"/>
      <c r="D244" s="11"/>
      <c r="E244" s="12">
        <v>1</v>
      </c>
      <c r="F244" s="11"/>
      <c r="G244" s="10">
        <v>54.28</v>
      </c>
      <c r="H244" s="8">
        <f>$H$6</f>
        <v>0.2</v>
      </c>
      <c r="I244" s="7">
        <f>ROUND(G244*(H244),2)</f>
        <v>10.86</v>
      </c>
      <c r="J244" s="9">
        <f>G244+I244</f>
        <v>65.14</v>
      </c>
      <c r="K244" s="8">
        <f>$K$6</f>
        <v>0.2</v>
      </c>
      <c r="L244" s="7">
        <f>ROUND(J244*K244,2)</f>
        <v>13.03</v>
      </c>
      <c r="M244" s="6">
        <f>J244+L244+L244</f>
        <v>91.2</v>
      </c>
    </row>
    <row r="245" spans="1:13" ht="30" customHeight="1">
      <c r="A245" s="14">
        <v>223</v>
      </c>
      <c r="B245" s="24" t="s">
        <v>10</v>
      </c>
      <c r="C245" s="25"/>
      <c r="D245" s="11"/>
      <c r="E245" s="12">
        <v>1</v>
      </c>
      <c r="F245" s="11"/>
      <c r="G245" s="10">
        <v>162.62</v>
      </c>
      <c r="H245" s="8">
        <f>$H$6</f>
        <v>0.2</v>
      </c>
      <c r="I245" s="7">
        <f>ROUND(G245*(H245),2)</f>
        <v>32.520000000000003</v>
      </c>
      <c r="J245" s="9">
        <f>G245+I245</f>
        <v>195.14000000000001</v>
      </c>
      <c r="K245" s="8">
        <f>$K$6</f>
        <v>0.2</v>
      </c>
      <c r="L245" s="7">
        <f>ROUND(J245*K245,2)</f>
        <v>39.03</v>
      </c>
      <c r="M245" s="6">
        <f>J245+L245+L245</f>
        <v>273.20000000000005</v>
      </c>
    </row>
    <row r="246" spans="1:13" ht="30" customHeight="1">
      <c r="A246" s="14">
        <v>224</v>
      </c>
      <c r="B246" s="24" t="s">
        <v>9</v>
      </c>
      <c r="C246" s="25"/>
      <c r="D246" s="11"/>
      <c r="E246" s="12">
        <v>1</v>
      </c>
      <c r="F246" s="11"/>
      <c r="G246" s="10">
        <v>43.36</v>
      </c>
      <c r="H246" s="8">
        <f>$H$6</f>
        <v>0.2</v>
      </c>
      <c r="I246" s="7">
        <f>ROUND(G246*(H246),2)</f>
        <v>8.67</v>
      </c>
      <c r="J246" s="9">
        <f>G246+I246</f>
        <v>52.03</v>
      </c>
      <c r="K246" s="8">
        <f>$K$6</f>
        <v>0.2</v>
      </c>
      <c r="L246" s="7">
        <f>ROUND(J246*K246,2)</f>
        <v>10.41</v>
      </c>
      <c r="M246" s="6">
        <f>J246+L246+L246</f>
        <v>72.849999999999994</v>
      </c>
    </row>
    <row r="247" spans="1:13" ht="30" customHeight="1">
      <c r="A247" s="14">
        <v>225</v>
      </c>
      <c r="B247" s="24" t="s">
        <v>8</v>
      </c>
      <c r="C247" s="25"/>
      <c r="D247" s="11"/>
      <c r="E247" s="12">
        <v>1</v>
      </c>
      <c r="F247" s="11"/>
      <c r="G247" s="10">
        <v>80.650000000000006</v>
      </c>
      <c r="H247" s="8">
        <f>$H$6</f>
        <v>0.2</v>
      </c>
      <c r="I247" s="7">
        <f>ROUND(G247*(H247),2)</f>
        <v>16.13</v>
      </c>
      <c r="J247" s="9">
        <f>G247+I247</f>
        <v>96.78</v>
      </c>
      <c r="K247" s="8">
        <f>$K$6</f>
        <v>0.2</v>
      </c>
      <c r="L247" s="7">
        <f>ROUND(J247*K247,2)</f>
        <v>19.36</v>
      </c>
      <c r="M247" s="6">
        <f>J247+L247+L247</f>
        <v>135.5</v>
      </c>
    </row>
    <row r="248" spans="1:13" ht="30" customHeight="1">
      <c r="A248" s="14">
        <v>226</v>
      </c>
      <c r="B248" s="24" t="s">
        <v>7</v>
      </c>
      <c r="C248" s="25"/>
      <c r="D248" s="11"/>
      <c r="E248" s="12">
        <v>1</v>
      </c>
      <c r="F248" s="11"/>
      <c r="G248" s="10">
        <v>45.08</v>
      </c>
      <c r="H248" s="8">
        <f>$H$6</f>
        <v>0.2</v>
      </c>
      <c r="I248" s="7">
        <f>ROUND(G248*(H248),2)</f>
        <v>9.02</v>
      </c>
      <c r="J248" s="9">
        <f>G248+I248</f>
        <v>54.099999999999994</v>
      </c>
      <c r="K248" s="8">
        <f>$K$6</f>
        <v>0.2</v>
      </c>
      <c r="L248" s="7">
        <f>ROUND(J248*K248,2)</f>
        <v>10.82</v>
      </c>
      <c r="M248" s="6">
        <f>J248+L248+L248</f>
        <v>75.739999999999981</v>
      </c>
    </row>
    <row r="249" spans="1:13" ht="30" customHeight="1">
      <c r="A249" s="14">
        <v>227</v>
      </c>
      <c r="B249" s="24" t="s">
        <v>6</v>
      </c>
      <c r="C249" s="25"/>
      <c r="D249" s="11"/>
      <c r="E249" s="12">
        <v>1</v>
      </c>
      <c r="F249" s="11"/>
      <c r="G249" s="10">
        <v>138.47999999999999</v>
      </c>
      <c r="H249" s="8">
        <f>$H$6</f>
        <v>0.2</v>
      </c>
      <c r="I249" s="7">
        <f>ROUND(G249*(H249),2)</f>
        <v>27.7</v>
      </c>
      <c r="J249" s="9">
        <f>G249+I249</f>
        <v>166.17999999999998</v>
      </c>
      <c r="K249" s="8">
        <f>$K$6</f>
        <v>0.2</v>
      </c>
      <c r="L249" s="7">
        <f>ROUND(J249*K249,2)</f>
        <v>33.24</v>
      </c>
      <c r="M249" s="6">
        <f>J249+L249+L249</f>
        <v>232.66</v>
      </c>
    </row>
    <row r="250" spans="1:13" ht="30" customHeight="1">
      <c r="A250" s="14">
        <v>228</v>
      </c>
      <c r="B250" s="24" t="s">
        <v>5</v>
      </c>
      <c r="C250" s="25"/>
      <c r="D250" s="11"/>
      <c r="E250" s="12">
        <v>1</v>
      </c>
      <c r="F250" s="11"/>
      <c r="G250" s="10">
        <v>85.87</v>
      </c>
      <c r="H250" s="8">
        <f>$H$6</f>
        <v>0.2</v>
      </c>
      <c r="I250" s="7">
        <f>ROUND(G250*(H250),2)</f>
        <v>17.170000000000002</v>
      </c>
      <c r="J250" s="9">
        <f>G250+I250</f>
        <v>103.04</v>
      </c>
      <c r="K250" s="8">
        <f>$K$6</f>
        <v>0.2</v>
      </c>
      <c r="L250" s="7">
        <f>ROUND(J250*K250,2)</f>
        <v>20.61</v>
      </c>
      <c r="M250" s="6">
        <f>J250+L250+L250</f>
        <v>144.26</v>
      </c>
    </row>
    <row r="251" spans="1:13" ht="30" customHeight="1">
      <c r="A251" s="14">
        <v>229</v>
      </c>
      <c r="B251" s="24" t="s">
        <v>4</v>
      </c>
      <c r="C251" s="23"/>
      <c r="D251" s="11"/>
      <c r="E251" s="12">
        <v>1</v>
      </c>
      <c r="F251" s="11"/>
      <c r="G251" s="10">
        <v>40.549999999999997</v>
      </c>
      <c r="H251" s="8">
        <f>$H$6</f>
        <v>0.2</v>
      </c>
      <c r="I251" s="7">
        <f>ROUND(G251*(H251),2)</f>
        <v>8.11</v>
      </c>
      <c r="J251" s="9">
        <f>G251+I251</f>
        <v>48.66</v>
      </c>
      <c r="K251" s="8">
        <f>$K$6</f>
        <v>0.2</v>
      </c>
      <c r="L251" s="7">
        <f>ROUND(J251*K251,2)</f>
        <v>9.73</v>
      </c>
      <c r="M251" s="6">
        <f>J251+L251+L251</f>
        <v>68.12</v>
      </c>
    </row>
    <row r="252" spans="1:13">
      <c r="A252" s="22" t="s">
        <v>2</v>
      </c>
      <c r="B252" s="22"/>
      <c r="C252" s="21"/>
      <c r="D252" s="21"/>
      <c r="E252" s="21"/>
      <c r="F252" s="20"/>
      <c r="G252" s="19"/>
      <c r="H252" s="19"/>
      <c r="I252" s="19"/>
      <c r="J252" s="19"/>
      <c r="K252" s="18"/>
      <c r="L252" s="17"/>
      <c r="M252" s="16"/>
    </row>
    <row r="253" spans="1:13">
      <c r="A253" s="14">
        <v>230</v>
      </c>
      <c r="B253" s="13" t="s">
        <v>2</v>
      </c>
      <c r="C253" s="13"/>
      <c r="D253" s="12" t="s">
        <v>3</v>
      </c>
      <c r="E253" s="12" t="s">
        <v>0</v>
      </c>
      <c r="F253" s="11"/>
      <c r="G253" s="15">
        <f>58.42/400</f>
        <v>0.14605000000000001</v>
      </c>
      <c r="H253" s="8">
        <f>$H$6</f>
        <v>0.2</v>
      </c>
      <c r="I253" s="7">
        <f>ROUND(G253*(H253),2)</f>
        <v>0.03</v>
      </c>
      <c r="J253" s="9">
        <f>G253+I253</f>
        <v>0.17605000000000001</v>
      </c>
      <c r="K253" s="8">
        <f>$K$6</f>
        <v>0.2</v>
      </c>
      <c r="L253" s="7">
        <f>ROUND(J253*K253,2)</f>
        <v>0.04</v>
      </c>
      <c r="M253" s="6">
        <f>J253+L253+L253</f>
        <v>0.25605</v>
      </c>
    </row>
    <row r="254" spans="1:13">
      <c r="A254" s="14">
        <v>231</v>
      </c>
      <c r="B254" s="13" t="s">
        <v>2</v>
      </c>
      <c r="C254" s="13"/>
      <c r="D254" s="12" t="s">
        <v>1</v>
      </c>
      <c r="E254" s="12" t="s">
        <v>0</v>
      </c>
      <c r="F254" s="11"/>
      <c r="G254" s="10">
        <f>92.77/400</f>
        <v>0.23192499999999999</v>
      </c>
      <c r="H254" s="8">
        <f>$H$6</f>
        <v>0.2</v>
      </c>
      <c r="I254" s="7">
        <f>ROUND(G254*(H254),2)</f>
        <v>0.05</v>
      </c>
      <c r="J254" s="9">
        <f>G254+I254</f>
        <v>0.28192499999999998</v>
      </c>
      <c r="K254" s="8">
        <f>$K$6</f>
        <v>0.2</v>
      </c>
      <c r="L254" s="7">
        <f>ROUND(J254*K254,2)</f>
        <v>0.06</v>
      </c>
      <c r="M254" s="6">
        <f>J254+L254+L254</f>
        <v>0.40192499999999998</v>
      </c>
    </row>
    <row r="256" spans="1:13">
      <c r="B256" s="5"/>
      <c r="C256" s="5"/>
      <c r="D256" s="5"/>
      <c r="E256" s="4"/>
      <c r="G256" s="4"/>
      <c r="H256" s="4"/>
      <c r="I256" s="4"/>
      <c r="J256" s="4"/>
      <c r="K256" s="3"/>
      <c r="L256" s="3"/>
      <c r="M256" s="3"/>
    </row>
    <row r="257" spans="2:13">
      <c r="B257" s="5"/>
      <c r="C257" s="5"/>
      <c r="D257" s="5"/>
      <c r="E257" s="4"/>
      <c r="G257" s="4"/>
      <c r="H257" s="4"/>
      <c r="I257" s="4"/>
      <c r="J257" s="4"/>
      <c r="K257" s="3"/>
      <c r="L257" s="3"/>
      <c r="M257" s="3"/>
    </row>
  </sheetData>
  <mergeCells count="121">
    <mergeCell ref="B36:B41"/>
    <mergeCell ref="C36:C41"/>
    <mergeCell ref="A1:N1"/>
    <mergeCell ref="B3:N3"/>
    <mergeCell ref="A6:E6"/>
    <mergeCell ref="B7:B12"/>
    <mergeCell ref="C7:C12"/>
    <mergeCell ref="B13:B20"/>
    <mergeCell ref="C13:C20"/>
    <mergeCell ref="B21:B26"/>
    <mergeCell ref="C21:C26"/>
    <mergeCell ref="B27:B29"/>
    <mergeCell ref="C27:C29"/>
    <mergeCell ref="B30:B35"/>
    <mergeCell ref="C30:C35"/>
    <mergeCell ref="B42:B47"/>
    <mergeCell ref="C42:C47"/>
    <mergeCell ref="A49:E49"/>
    <mergeCell ref="A51:A53"/>
    <mergeCell ref="B51:B53"/>
    <mergeCell ref="C51:C53"/>
    <mergeCell ref="A54:A58"/>
    <mergeCell ref="B54:B58"/>
    <mergeCell ref="C54:C58"/>
    <mergeCell ref="A59:E59"/>
    <mergeCell ref="B60:B63"/>
    <mergeCell ref="C60:C71"/>
    <mergeCell ref="B64:B67"/>
    <mergeCell ref="B68:B71"/>
    <mergeCell ref="B72:B74"/>
    <mergeCell ref="C72:C77"/>
    <mergeCell ref="B75:B77"/>
    <mergeCell ref="B78:B80"/>
    <mergeCell ref="C78:C83"/>
    <mergeCell ref="B81:B83"/>
    <mergeCell ref="B84:B85"/>
    <mergeCell ref="C84:C90"/>
    <mergeCell ref="B86:B87"/>
    <mergeCell ref="B88:B90"/>
    <mergeCell ref="B91:B93"/>
    <mergeCell ref="C91:C96"/>
    <mergeCell ref="B94:B96"/>
    <mergeCell ref="B97:B99"/>
    <mergeCell ref="C97:C99"/>
    <mergeCell ref="B100:B101"/>
    <mergeCell ref="C100:C101"/>
    <mergeCell ref="B102:B104"/>
    <mergeCell ref="C102:C104"/>
    <mergeCell ref="B105:B106"/>
    <mergeCell ref="C105:C106"/>
    <mergeCell ref="A107:E107"/>
    <mergeCell ref="B108:B110"/>
    <mergeCell ref="C108:C110"/>
    <mergeCell ref="B111:B112"/>
    <mergeCell ref="C111:C114"/>
    <mergeCell ref="B113:B114"/>
    <mergeCell ref="B115:B116"/>
    <mergeCell ref="C115:C116"/>
    <mergeCell ref="B117:B118"/>
    <mergeCell ref="C117:C118"/>
    <mergeCell ref="D117:D118"/>
    <mergeCell ref="B120:B121"/>
    <mergeCell ref="C120:C121"/>
    <mergeCell ref="A122:E122"/>
    <mergeCell ref="B123:B126"/>
    <mergeCell ref="C123:C126"/>
    <mergeCell ref="B127:B129"/>
    <mergeCell ref="C127:C129"/>
    <mergeCell ref="B130:B132"/>
    <mergeCell ref="C130:C132"/>
    <mergeCell ref="B133:B135"/>
    <mergeCell ref="C133:C135"/>
    <mergeCell ref="B137:B139"/>
    <mergeCell ref="C137:C139"/>
    <mergeCell ref="B140:B141"/>
    <mergeCell ref="C140:C141"/>
    <mergeCell ref="B142:B147"/>
    <mergeCell ref="C142:C147"/>
    <mergeCell ref="B148:B154"/>
    <mergeCell ref="C148:C154"/>
    <mergeCell ref="B155:B157"/>
    <mergeCell ref="C155:C157"/>
    <mergeCell ref="B158:B160"/>
    <mergeCell ref="C158:C160"/>
    <mergeCell ref="D158:D160"/>
    <mergeCell ref="A161:E161"/>
    <mergeCell ref="B162:B165"/>
    <mergeCell ref="C162:C165"/>
    <mergeCell ref="B166:B171"/>
    <mergeCell ref="C166:C171"/>
    <mergeCell ref="B172:B183"/>
    <mergeCell ref="C172:C177"/>
    <mergeCell ref="C178:C183"/>
    <mergeCell ref="B184:B188"/>
    <mergeCell ref="C184:C188"/>
    <mergeCell ref="C190:C191"/>
    <mergeCell ref="B192:B197"/>
    <mergeCell ref="C192:C197"/>
    <mergeCell ref="B198:B201"/>
    <mergeCell ref="C198:C201"/>
    <mergeCell ref="B202:B203"/>
    <mergeCell ref="C202:C203"/>
    <mergeCell ref="A204:E204"/>
    <mergeCell ref="B205:B208"/>
    <mergeCell ref="C205:C208"/>
    <mergeCell ref="B209:B214"/>
    <mergeCell ref="C209:C214"/>
    <mergeCell ref="B215:B220"/>
    <mergeCell ref="C215:C220"/>
    <mergeCell ref="A221:E221"/>
    <mergeCell ref="B222:B223"/>
    <mergeCell ref="C222:C223"/>
    <mergeCell ref="A225:E225"/>
    <mergeCell ref="B231:B232"/>
    <mergeCell ref="C231:C232"/>
    <mergeCell ref="A233:E233"/>
    <mergeCell ref="A235:E235"/>
    <mergeCell ref="C236:C251"/>
    <mergeCell ref="A252:E252"/>
    <mergeCell ref="B256:D256"/>
    <mergeCell ref="B257:D257"/>
  </mergeCells>
  <pageMargins left="0.59055118110236227" right="0.39370078740157483" top="0.19685039370078741" bottom="0.19685039370078741" header="0.31496062992125984" footer="0.31496062992125984"/>
  <pageSetup paperSize="9" scale="75" orientation="portrait" r:id="rId1"/>
  <rowBreaks count="7" manualBreakCount="7">
    <brk id="47" max="12" man="1"/>
    <brk id="83" max="12" man="1"/>
    <brk id="112" max="12" man="1"/>
    <brk id="136" max="12" man="1"/>
    <brk id="171" max="12" man="1"/>
    <brk id="208" max="12" man="1"/>
    <brk id="232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ПРАЙС опт Tikkurila</vt:lpstr>
      <vt:lpstr>'ПРАЙС опт Tikkurila'!bookmark7</vt:lpstr>
      <vt:lpstr>'ПРАЙС опт Tikkurila'!bookmark8</vt:lpstr>
      <vt:lpstr>'ПРАЙС опт Tikkurila'!bookmark9</vt:lpstr>
      <vt:lpstr>'ПРАЙС опт Tikkurila'!Область_печати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2018-06-03T13:24:44Z</dcterms:created>
  <dcterms:modified xsi:type="dcterms:W3CDTF">2018-06-03T13:25:29Z</dcterms:modified>
</cp:coreProperties>
</file>