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tiff" ContentType="image/tif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6935" windowHeight="7650"/>
  </bookViews>
  <sheets>
    <sheet name="Прайс-02.05. инструмент" sheetId="1" r:id="rId1"/>
  </sheets>
  <definedNames>
    <definedName name="bookmark0" localSheetId="0">'Прайс-02.05. инструмент'!#REF!</definedName>
    <definedName name="bookmark10" localSheetId="0">'Прайс-02.05. инструмент'!$A$67</definedName>
    <definedName name="bookmark11" localSheetId="0">'Прайс-02.05. инструмент'!$A$68</definedName>
    <definedName name="bookmark12" localSheetId="0">'Прайс-02.05. инструмент'!$A$69</definedName>
    <definedName name="bookmark7" localSheetId="0">'Прайс-02.05. инструмент'!#REF!</definedName>
    <definedName name="bookmark8" localSheetId="0">'Прайс-02.05. инструмент'!#REF!</definedName>
    <definedName name="bookmark9" localSheetId="0">'Прайс-02.05. инструмент'!#REF!</definedName>
    <definedName name="_xlnm.Print_Area" localSheetId="0">'Прайс-02.05. инструмент'!$A$1:$K$73</definedName>
  </definedNames>
  <calcPr calcId="124519"/>
</workbook>
</file>

<file path=xl/calcChain.xml><?xml version="1.0" encoding="utf-8"?>
<calcChain xmlns="http://schemas.openxmlformats.org/spreadsheetml/2006/main">
  <c r="F72" i="1"/>
  <c r="G72" s="1"/>
  <c r="H72" s="1"/>
  <c r="G71"/>
  <c r="H71" s="1"/>
  <c r="F71"/>
  <c r="F70"/>
  <c r="G70" s="1"/>
  <c r="H70" s="1"/>
  <c r="F69"/>
  <c r="G69" s="1"/>
  <c r="H69" s="1"/>
  <c r="F68"/>
  <c r="G68" s="1"/>
  <c r="H68" s="1"/>
  <c r="G66"/>
  <c r="H66" s="1"/>
  <c r="F66"/>
  <c r="F65"/>
  <c r="G65" s="1"/>
  <c r="H65" s="1"/>
  <c r="F64"/>
  <c r="G64" s="1"/>
  <c r="H64" s="1"/>
  <c r="F62"/>
  <c r="G62" s="1"/>
  <c r="H62" s="1"/>
  <c r="G61"/>
  <c r="H61" s="1"/>
  <c r="F61"/>
  <c r="F60"/>
  <c r="G60" s="1"/>
  <c r="H60" s="1"/>
  <c r="F59"/>
  <c r="G59" s="1"/>
  <c r="H59" s="1"/>
  <c r="F58"/>
  <c r="G58" s="1"/>
  <c r="H58" s="1"/>
  <c r="G57"/>
  <c r="H57" s="1"/>
  <c r="F57"/>
  <c r="F56"/>
  <c r="G56" s="1"/>
  <c r="H56" s="1"/>
  <c r="F55"/>
  <c r="G55" s="1"/>
  <c r="H55" s="1"/>
  <c r="F54"/>
  <c r="G54" s="1"/>
  <c r="H54" s="1"/>
  <c r="G53"/>
  <c r="H53" s="1"/>
  <c r="F53"/>
  <c r="F52"/>
  <c r="G52" s="1"/>
  <c r="H52" s="1"/>
  <c r="F51"/>
  <c r="G51" s="1"/>
  <c r="H51" s="1"/>
  <c r="F50"/>
  <c r="G50" s="1"/>
  <c r="H50" s="1"/>
  <c r="G49"/>
  <c r="H49" s="1"/>
  <c r="F49"/>
  <c r="F48"/>
  <c r="G48" s="1"/>
  <c r="H48" s="1"/>
  <c r="F47"/>
  <c r="G47" s="1"/>
  <c r="H47" s="1"/>
  <c r="F46"/>
  <c r="G46" s="1"/>
  <c r="H46" s="1"/>
  <c r="G45"/>
  <c r="H45" s="1"/>
  <c r="F45"/>
  <c r="F43"/>
  <c r="G43" s="1"/>
  <c r="H43" s="1"/>
  <c r="F42"/>
  <c r="G42" s="1"/>
  <c r="H42" s="1"/>
  <c r="F40"/>
  <c r="G40" s="1"/>
  <c r="H40" s="1"/>
  <c r="G39"/>
  <c r="H39" s="1"/>
  <c r="F39"/>
  <c r="F37"/>
  <c r="G37" s="1"/>
  <c r="H37" s="1"/>
  <c r="F36"/>
  <c r="G36" s="1"/>
  <c r="H36" s="1"/>
  <c r="F35"/>
  <c r="G35" s="1"/>
  <c r="H35" s="1"/>
  <c r="G34"/>
  <c r="H34" s="1"/>
  <c r="F34"/>
  <c r="F33"/>
  <c r="G33" s="1"/>
  <c r="H33" s="1"/>
  <c r="F32"/>
  <c r="G32" s="1"/>
  <c r="H32" s="1"/>
  <c r="F30"/>
  <c r="G30" s="1"/>
  <c r="H30" s="1"/>
  <c r="G29"/>
  <c r="H29" s="1"/>
  <c r="F29"/>
  <c r="F28"/>
  <c r="G28" s="1"/>
  <c r="H28" s="1"/>
  <c r="F27"/>
  <c r="G27" s="1"/>
  <c r="H27" s="1"/>
  <c r="F25"/>
  <c r="G25" s="1"/>
  <c r="H25" s="1"/>
  <c r="G23"/>
  <c r="H23" s="1"/>
  <c r="F23"/>
  <c r="F22"/>
  <c r="G22" s="1"/>
  <c r="H22" s="1"/>
  <c r="F20"/>
  <c r="G20" s="1"/>
  <c r="H20" s="1"/>
  <c r="F19"/>
  <c r="G19" s="1"/>
  <c r="H19" s="1"/>
  <c r="G18"/>
  <c r="H18" s="1"/>
  <c r="F18"/>
  <c r="F17"/>
  <c r="G17" s="1"/>
  <c r="H17" s="1"/>
  <c r="F16"/>
  <c r="G16" s="1"/>
  <c r="H16" s="1"/>
  <c r="F15"/>
  <c r="G15" s="1"/>
  <c r="H15" s="1"/>
  <c r="G14"/>
  <c r="H14" s="1"/>
  <c r="F14"/>
  <c r="F13"/>
  <c r="G13" s="1"/>
  <c r="H13" s="1"/>
  <c r="F12"/>
  <c r="G12" s="1"/>
  <c r="H12" s="1"/>
  <c r="F11"/>
  <c r="G11" s="1"/>
  <c r="H11" s="1"/>
  <c r="G10"/>
  <c r="H10" s="1"/>
  <c r="F10"/>
  <c r="F9"/>
  <c r="G9" s="1"/>
  <c r="H9" s="1"/>
  <c r="F8"/>
  <c r="G8" s="1"/>
  <c r="H8" s="1"/>
  <c r="J8" l="1"/>
  <c r="K8" s="1"/>
  <c r="J11"/>
  <c r="K11" s="1"/>
  <c r="J12"/>
  <c r="K12" s="1"/>
  <c r="J15"/>
  <c r="K15" s="1"/>
  <c r="J16"/>
  <c r="K16" s="1"/>
  <c r="J19"/>
  <c r="K19" s="1"/>
  <c r="K20"/>
  <c r="J20"/>
  <c r="J25"/>
  <c r="K25" s="1"/>
  <c r="J27"/>
  <c r="K27" s="1"/>
  <c r="J30"/>
  <c r="K30" s="1"/>
  <c r="K32"/>
  <c r="J32"/>
  <c r="J35"/>
  <c r="K35" s="1"/>
  <c r="J36"/>
  <c r="K36" s="1"/>
  <c r="J40"/>
  <c r="K40" s="1"/>
  <c r="K42"/>
  <c r="J42"/>
  <c r="J46"/>
  <c r="K46" s="1"/>
  <c r="J47"/>
  <c r="K47" s="1"/>
  <c r="J50"/>
  <c r="K50" s="1"/>
  <c r="K51"/>
  <c r="J51"/>
  <c r="J54"/>
  <c r="K54" s="1"/>
  <c r="J55"/>
  <c r="K55" s="1"/>
  <c r="J58"/>
  <c r="K58" s="1"/>
  <c r="K59"/>
  <c r="J59"/>
  <c r="J62"/>
  <c r="K62" s="1"/>
  <c r="J64"/>
  <c r="K64" s="1"/>
  <c r="J68"/>
  <c r="K68" s="1"/>
  <c r="K69"/>
  <c r="J69"/>
  <c r="J72"/>
  <c r="K72" s="1"/>
  <c r="J9"/>
  <c r="K9" s="1"/>
  <c r="K10"/>
  <c r="J10"/>
  <c r="J13"/>
  <c r="K13" s="1"/>
  <c r="J14"/>
  <c r="K14" s="1"/>
  <c r="J17"/>
  <c r="K17" s="1"/>
  <c r="K18"/>
  <c r="J18"/>
  <c r="J22"/>
  <c r="K22" s="1"/>
  <c r="J23"/>
  <c r="K23" s="1"/>
  <c r="J28"/>
  <c r="K28" s="1"/>
  <c r="K29"/>
  <c r="J29"/>
  <c r="J33"/>
  <c r="K33" s="1"/>
  <c r="J34"/>
  <c r="K34" s="1"/>
  <c r="J37"/>
  <c r="K37" s="1"/>
  <c r="K39"/>
  <c r="J39"/>
  <c r="J43"/>
  <c r="K43" s="1"/>
  <c r="J45"/>
  <c r="K45" s="1"/>
  <c r="J48"/>
  <c r="K48" s="1"/>
  <c r="K49"/>
  <c r="J49"/>
  <c r="J52"/>
  <c r="K52" s="1"/>
  <c r="J53"/>
  <c r="K53" s="1"/>
  <c r="J56"/>
  <c r="K56" s="1"/>
  <c r="K57"/>
  <c r="J57"/>
  <c r="J60"/>
  <c r="K60" s="1"/>
  <c r="J61"/>
  <c r="K61" s="1"/>
  <c r="J65"/>
  <c r="K65" s="1"/>
  <c r="K66"/>
  <c r="J66"/>
  <c r="J70"/>
  <c r="K70" s="1"/>
  <c r="J71"/>
  <c r="K71" s="1"/>
</calcChain>
</file>

<file path=xl/sharedStrings.xml><?xml version="1.0" encoding="utf-8"?>
<sst xmlns="http://schemas.openxmlformats.org/spreadsheetml/2006/main" count="139" uniqueCount="115">
  <si>
    <r>
      <t xml:space="preserve">                     </t>
    </r>
    <r>
      <rPr>
        <b/>
        <u/>
        <sz val="18"/>
        <color rgb="FF000000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16"/>
        <color rgb="FF000000"/>
        <rFont val="Arial"/>
        <family val="2"/>
        <charset val="204"/>
      </rPr>
      <t xml:space="preserve">
                      завод сухих строительных смесей, красок, фасадного декора</t>
    </r>
    <r>
      <rPr>
        <b/>
        <sz val="10"/>
        <color rgb="FF000000"/>
        <rFont val="Arial"/>
        <family val="2"/>
        <charset val="204"/>
      </rPr>
      <t xml:space="preserve">
                      Республика Беларусь, 230001, г. Гродно, ул. Горновых, 32, тел./факс +375 (152) 52-22-52,    
                      тел. +375 (17) 554-24-24, +375 (29) 2-758-758 МТС, +375 (44) 58-777-58 Велком,
                      architecton.by, E-mail: info@architecton.by, architek2013@inbox.ru                  </t>
    </r>
  </si>
  <si>
    <t xml:space="preserve">ПРАЙС-ЛИСТ на продукцию торговой марки BEOROL </t>
  </si>
  <si>
    <t>№ п/п</t>
  </si>
  <si>
    <t>Наименование</t>
  </si>
  <si>
    <t>Описание</t>
  </si>
  <si>
    <t>Ширина</t>
  </si>
  <si>
    <t>Отпускная цена поставщика (импортера) за единицу товара без НДС, бел.руб.</t>
  </si>
  <si>
    <t>Оптовая наценка, %</t>
  </si>
  <si>
    <t>Сумма оптовой наценка, бел. руб</t>
  </si>
  <si>
    <t>Оптовая цена без НДС, руб</t>
  </si>
  <si>
    <t>Ставка НДС, %</t>
  </si>
  <si>
    <t>Сумма НДС, бел.руб.</t>
  </si>
  <si>
    <t>Оптовая цена с НДС, бел.руб.</t>
  </si>
  <si>
    <t>Валики</t>
  </si>
  <si>
    <t>Microfiber</t>
  </si>
  <si>
    <t>Валик для нанесения лазурных и акриловых покрытий. Дает эффект гладкой бархатной структуры. Материал - 100% микрофибер. Длина волокна - 11 мм.</t>
  </si>
  <si>
    <t>25 см</t>
  </si>
  <si>
    <t>10 см</t>
  </si>
  <si>
    <t>Microfiber Natur</t>
  </si>
  <si>
    <t>Eleven</t>
  </si>
  <si>
    <t>Валик для нанесения грунтовки, а также покраски гладких поверхностей полудисперсионными и дисперсионными красками. Материал - 100% полиакрил. Длина волокна - 11 мм.</t>
  </si>
  <si>
    <t>Profy</t>
  </si>
  <si>
    <t>Валик для покраски гладких поверхностей полудисперсионными и дисперсионными красками. Материал - 100% полиакрил. Длина волокна - 20 мм.</t>
  </si>
  <si>
    <t>18 см</t>
  </si>
  <si>
    <t>Profy Plus</t>
  </si>
  <si>
    <t>Валик для покраски неровных поверхностей полудисперсионными и дисперсионными красками. Материал - 100% полиакрил. Длина волокна - 20 мм.</t>
  </si>
  <si>
    <t>23 см</t>
  </si>
  <si>
    <t>Ultra Red</t>
  </si>
  <si>
    <t>Валик для нанесения фасадных красок и грунтовок на гладкие поверхности. Материал - 100% полиакрил. Длина волокна - 20 мм.</t>
  </si>
  <si>
    <t>Mohair</t>
  </si>
  <si>
    <t>Валик для нанесения органоразбавляемых эмалей и двухкомпонентных лаков для паркета. Устойчив ко всем видам известных растворителей. Не дает брызг и пузырей. Материал - 100% природная шерсть-натуральный мохер. Длина волокна - 4 мм.</t>
  </si>
  <si>
    <t>10 cм</t>
  </si>
  <si>
    <t>Black Professional</t>
  </si>
  <si>
    <t>Валик для профессионального нанесения акриловых красок на гладкие и слегка неровные поверхности. Улучшенная технология "бесконечная нить" позволяет валику не линять, а мастеру работать долго и комфортно одним инструментом. Материал - 100% полиамид. Длина волокна - 20 мм.</t>
  </si>
  <si>
    <t>18 cм</t>
  </si>
  <si>
    <t>Держатели</t>
  </si>
  <si>
    <t>Рукоятка для валика 27см</t>
  </si>
  <si>
    <t>Рукоятка для нанесения эпоксидных покрытий.</t>
  </si>
  <si>
    <t>Рукоятка для валика 29см</t>
  </si>
  <si>
    <t>Удлинители</t>
  </si>
  <si>
    <t>Телескопический удлинитель</t>
  </si>
  <si>
    <t>Телескопический удлинитель служит для увеличения длины ручки стандартного валика. Что дает возможность производить качественное окрашивание потолков, труднодоступных мест и больших поверхностей.</t>
  </si>
  <si>
    <t>2 м</t>
  </si>
  <si>
    <t>Скотч малярный</t>
  </si>
  <si>
    <t>Скотч малярный 33м 60C</t>
  </si>
  <si>
    <t>Скотч малярный обеспечивает отсутствие краски на соседних поверхностях, помогает сделать идеально ровные линии, закрепить укрывочную пленку, а также выполнить некоторые декоративные эффекты.</t>
  </si>
  <si>
    <t>24 мм, 33м</t>
  </si>
  <si>
    <t>36 мм, 33м</t>
  </si>
  <si>
    <t>48 мм, 33м</t>
  </si>
  <si>
    <t>Скотч малярный    50 мм</t>
  </si>
  <si>
    <t>50 мм, 50м</t>
  </si>
  <si>
    <t>Изделия из пластика</t>
  </si>
  <si>
    <t>Ручка для лопаты деревянная</t>
  </si>
  <si>
    <t>Изготовлен из высококачественного дерева с хорошей финальной обработкой для удобства в работе.</t>
  </si>
  <si>
    <t>120 см</t>
  </si>
  <si>
    <t>Пластмассовая лопата черная</t>
  </si>
  <si>
    <t>Лопата для снега произведена из качественного пластика устойчивого к низким температурам.</t>
  </si>
  <si>
    <t>40 см, 40 см</t>
  </si>
  <si>
    <t>Ванночка красная</t>
  </si>
  <si>
    <t>Малярная ванночка для краски облегчает нанесение краски на валики и кисти, с которыми работает мастер.</t>
  </si>
  <si>
    <t>15х32 см</t>
  </si>
  <si>
    <t>26х36 см</t>
  </si>
  <si>
    <t>Ванночка черная</t>
  </si>
  <si>
    <t>Ленты армирующие</t>
  </si>
  <si>
    <t>Серпянка самоклеющаяся</t>
  </si>
  <si>
    <t>Серпянка самоклеющаяся используется для укрепления стыков и швов.</t>
  </si>
  <si>
    <t>50мм, 25м</t>
  </si>
  <si>
    <t>Стеклотканевая серпянка</t>
  </si>
  <si>
    <t>Стеклотканевая серпянка используется для проклейки швов в строительстве. Состоит из большого количества стеклянных волокон. Используется при сглаживании швов и трещин для уменьшения расхода штукатурных растворов.</t>
  </si>
  <si>
    <t>Укрывочная пленка</t>
  </si>
  <si>
    <t>Укрывочная пленка 6нм</t>
  </si>
  <si>
    <t>Укрывочная пленка обеспечивает защиту поверхностей во время ремонта от попадания на них ЛКМ и прочего строительного мусора.</t>
  </si>
  <si>
    <t>4х5 м, 6 нм</t>
  </si>
  <si>
    <t>Укрывочная пленка 15нм</t>
  </si>
  <si>
    <t>Кисти</t>
  </si>
  <si>
    <t>Economy кисть</t>
  </si>
  <si>
    <t>Кисть с отличным соотношением производительности, дизайна и цены. Во время ее изготовления не экономят на клее, который необходимо равномерно распределить по целой поверхности кисти для того, чтобы она была достаточно крепкой. Для щетины отобрали "Ханькоу" волокна ТОП 60%, которые качественно и по цене соответствуют этому типу кисти.</t>
  </si>
  <si>
    <t>20 мм</t>
  </si>
  <si>
    <t>30 мм</t>
  </si>
  <si>
    <t>50 мм</t>
  </si>
  <si>
    <t>70 мм</t>
  </si>
  <si>
    <t>90 мм</t>
  </si>
  <si>
    <t>Caiser кисть</t>
  </si>
  <si>
    <t>Эта кисть приспособлена к специфическим особенностям рынка. Кисть с рукояткой узнаваемых форм Caiser, используется для всех типов покрытий. Эргономичная форма рукоятки способствует легкой и быстрой покраске. Длинные белые натуральные волокна придают лучший эффект ее потенциалу.</t>
  </si>
  <si>
    <t>1''</t>
  </si>
  <si>
    <t>1,5''</t>
  </si>
  <si>
    <t>2''</t>
  </si>
  <si>
    <t>2,5''</t>
  </si>
  <si>
    <t>Gold кисть</t>
  </si>
  <si>
    <t>Название "золотая кисть" говорит само за себя. Эргономичная рукоятка обработана превосходным лаком, удобна в использовании и имеет преимущество при работе для многих мастеров. Нежное "Чункинг" волокно ТОП 90% обеспечивает легкость и профессионализм в своей работе. Кисть, которая не оставляет равнодушными специалистов, находится в ПВХ упаковке.</t>
  </si>
  <si>
    <t>Premium кисть</t>
  </si>
  <si>
    <t>Премиум кисть ручной работы предназначена для профессионалов и всех тех, кто может оценить качество кисти, опираясь на вкус старых мастеров. "Чункинг" щетина ТОП 90% характеризуется исключительной эластичностью, плотностью и впитываемостью, которая позволяет увеличить кисти в три раза во время нанесения краски на обработанную поверхность, чем кисти экономик концепции.</t>
  </si>
  <si>
    <t>Угловая кисть</t>
  </si>
  <si>
    <t>С натуральным волокном ТОП 60% используется в недоступных местах. Совместима с телескопическим удлинителем, есть возможность регулировки угла.</t>
  </si>
  <si>
    <t>Инструмент шлифование</t>
  </si>
  <si>
    <t>Зажим для наждачной бумаги</t>
  </si>
  <si>
    <t>Зажим для наждачной бумаги с механизмом. Механизм обеспечивает легкую и надежную фиксацию наждачной бумаги.</t>
  </si>
  <si>
    <t>160х85 мм</t>
  </si>
  <si>
    <t>210х105 мм</t>
  </si>
  <si>
    <t>Зажим для наждачной бумаги к телескопу</t>
  </si>
  <si>
    <t>Шарнирный крепеж к ручке и возможность присоединения к телескопическому удлинителю делает идеальным обработку стен и потолков после малярного сглаживания.</t>
  </si>
  <si>
    <t>Инструмент шпателя</t>
  </si>
  <si>
    <t>Шпатель с резиновой рукояткой из стали</t>
  </si>
  <si>
    <t>Используется для фасадных работ. Для устойчивости к воздействиям химических веществ и для длительного срока службы изготовлен из нержавеющей стали с прорезиненной ручкой SOFT.</t>
  </si>
  <si>
    <t>40 см</t>
  </si>
  <si>
    <t>60 см</t>
  </si>
  <si>
    <t>Шпатель из нержавеющей стали с резиновой ручкой</t>
  </si>
  <si>
    <t>Нержавеющая сталь исключительной эластичности. Эргономичная прорезиненная ручка ABS обеспечивает комфортную работу. Шпатель легко моется и прост в уходе. Предназначен для профессионалов.</t>
  </si>
  <si>
    <t>4''</t>
  </si>
  <si>
    <t>Шпатель FLEX</t>
  </si>
  <si>
    <t>Шпатель изготовлен из полированной стали, используется для изящных гипсовых работ и нанесения декоративного материала. Чрезвычайно эластичен. Устойчив к химическим воздействиям.</t>
  </si>
  <si>
    <t>100 мм</t>
  </si>
  <si>
    <t>Японские шпатели набор Jork 4шт</t>
  </si>
  <si>
    <t>Изготовлены из стали. Предназначены для точного нанесения шпатлевки при работе с металлом, деревом и различными строительными материалами.</t>
  </si>
  <si>
    <t>5,8,10,12 мм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</si>
</sst>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u/>
      <sz val="18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20"/>
      <color rgb="FF000000"/>
      <name val="Arial Black"/>
      <family val="2"/>
      <charset val="204"/>
    </font>
    <font>
      <sz val="12"/>
      <color rgb="FF000000"/>
      <name val="Arial"/>
      <family val="2"/>
      <charset val="204"/>
    </font>
    <font>
      <sz val="9.5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.5"/>
      <color theme="1"/>
      <name val="Arial"/>
      <family val="2"/>
      <charset val="204"/>
    </font>
    <font>
      <sz val="8.5"/>
      <color rgb="FF000000"/>
      <name val="Arial"/>
      <family val="2"/>
      <charset val="204"/>
    </font>
    <font>
      <b/>
      <sz val="8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0" tint="-0.14999847407452621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8D8D8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6" fillId="0" borderId="0" xfId="0" applyFont="1" applyFill="1"/>
    <xf numFmtId="14" fontId="12" fillId="0" borderId="0" xfId="0" applyNumberFormat="1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9" fontId="17" fillId="3" borderId="4" xfId="0" applyNumberFormat="1" applyFont="1" applyFill="1" applyBorder="1" applyAlignment="1"/>
    <xf numFmtId="0" fontId="6" fillId="3" borderId="4" xfId="0" applyFont="1" applyFill="1" applyBorder="1" applyAlignment="1"/>
    <xf numFmtId="0" fontId="18" fillId="4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9" fontId="6" fillId="0" borderId="1" xfId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6" fillId="0" borderId="0" xfId="0" applyNumberFormat="1" applyFont="1"/>
    <xf numFmtId="0" fontId="21" fillId="5" borderId="6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vertical="top" wrapText="1"/>
    </xf>
    <xf numFmtId="0" fontId="20" fillId="4" borderId="1" xfId="0" applyFont="1" applyFill="1" applyBorder="1" applyAlignment="1">
      <alignment vertical="center" wrapText="1"/>
    </xf>
    <xf numFmtId="0" fontId="19" fillId="5" borderId="6" xfId="0" applyFont="1" applyFill="1" applyBorder="1" applyAlignment="1">
      <alignment vertical="top" wrapText="1"/>
    </xf>
    <xf numFmtId="0" fontId="20" fillId="6" borderId="9" xfId="0" applyFont="1" applyFill="1" applyBorder="1"/>
    <xf numFmtId="0" fontId="23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top" wrapText="1"/>
    </xf>
    <xf numFmtId="0" fontId="20" fillId="4" borderId="1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vertical="top" wrapText="1"/>
    </xf>
    <xf numFmtId="0" fontId="20" fillId="5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top" wrapText="1"/>
    </xf>
    <xf numFmtId="0" fontId="20" fillId="6" borderId="4" xfId="0" applyFont="1" applyFill="1" applyBorder="1"/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0" fillId="5" borderId="6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vertical="top" wrapText="1"/>
    </xf>
    <xf numFmtId="0" fontId="25" fillId="0" borderId="1" xfId="0" applyFont="1" applyBorder="1" applyAlignment="1">
      <alignment vertical="top"/>
    </xf>
    <xf numFmtId="0" fontId="20" fillId="5" borderId="5" xfId="0" applyFont="1" applyFill="1" applyBorder="1" applyAlignment="1">
      <alignment vertical="center" wrapText="1"/>
    </xf>
    <xf numFmtId="0" fontId="20" fillId="5" borderId="6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20" fillId="5" borderId="11" xfId="0" applyFont="1" applyFill="1" applyBorder="1" applyAlignment="1">
      <alignment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vertical="top" wrapText="1"/>
    </xf>
    <xf numFmtId="0" fontId="5" fillId="4" borderId="11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20" fillId="5" borderId="11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19" fillId="5" borderId="5" xfId="0" applyFont="1" applyFill="1" applyBorder="1" applyAlignment="1">
      <alignment vertical="top" wrapText="1"/>
    </xf>
    <xf numFmtId="0" fontId="19" fillId="5" borderId="6" xfId="0" applyFont="1" applyFill="1" applyBorder="1" applyAlignment="1">
      <alignment vertical="top" wrapText="1"/>
    </xf>
    <xf numFmtId="0" fontId="20" fillId="4" borderId="1" xfId="0" applyFont="1" applyFill="1" applyBorder="1" applyAlignment="1">
      <alignment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left" vertical="top" wrapText="1"/>
    </xf>
    <xf numFmtId="0" fontId="19" fillId="4" borderId="11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2.png"/><Relationship Id="rId3" Type="http://schemas.openxmlformats.org/officeDocument/2006/relationships/image" Target="../media/image3.png"/><Relationship Id="rId21" Type="http://schemas.openxmlformats.org/officeDocument/2006/relationships/image" Target="../media/image19.png"/><Relationship Id="rId34" Type="http://schemas.openxmlformats.org/officeDocument/2006/relationships/image" Target="../media/image29.png"/><Relationship Id="rId7" Type="http://schemas.microsoft.com/office/2007/relationships/hdphoto" Target="NULL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microsoft.com/office/2007/relationships/hdphoto" Target="NULL"/><Relationship Id="rId33" Type="http://schemas.openxmlformats.org/officeDocument/2006/relationships/image" Target="../media/image28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microsoft.com/office/2007/relationships/hdphoto" Target="NULL"/><Relationship Id="rId29" Type="http://schemas.openxmlformats.org/officeDocument/2006/relationships/image" Target="../media/image2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openxmlformats.org/officeDocument/2006/relationships/image" Target="../media/image21.png"/><Relationship Id="rId32" Type="http://schemas.microsoft.com/office/2007/relationships/hdphoto" Target="NULL"/><Relationship Id="rId37" Type="http://schemas.openxmlformats.org/officeDocument/2006/relationships/image" Target="../media/image32.tiff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image" Target="../media/image20.png"/><Relationship Id="rId28" Type="http://schemas.openxmlformats.org/officeDocument/2006/relationships/image" Target="../media/image24.png"/><Relationship Id="rId36" Type="http://schemas.openxmlformats.org/officeDocument/2006/relationships/image" Target="../media/image31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31" Type="http://schemas.openxmlformats.org/officeDocument/2006/relationships/image" Target="../media/image27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microsoft.com/office/2007/relationships/hdphoto" Target="NULL"/><Relationship Id="rId27" Type="http://schemas.openxmlformats.org/officeDocument/2006/relationships/image" Target="../media/image23.png"/><Relationship Id="rId30" Type="http://schemas.openxmlformats.org/officeDocument/2006/relationships/image" Target="../media/image26.png"/><Relationship Id="rId35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18</xdr:row>
      <xdr:rowOff>452438</xdr:rowOff>
    </xdr:from>
    <xdr:to>
      <xdr:col>1</xdr:col>
      <xdr:colOff>959531</xdr:colOff>
      <xdr:row>19</xdr:row>
      <xdr:rowOff>450259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8131" y="8148638"/>
          <a:ext cx="900000" cy="5121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35719</xdr:colOff>
      <xdr:row>16</xdr:row>
      <xdr:rowOff>428625</xdr:rowOff>
    </xdr:from>
    <xdr:to>
      <xdr:col>1</xdr:col>
      <xdr:colOff>935719</xdr:colOff>
      <xdr:row>17</xdr:row>
      <xdr:rowOff>289684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4319" y="7096125"/>
          <a:ext cx="900000" cy="3754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15</xdr:row>
      <xdr:rowOff>226219</xdr:rowOff>
    </xdr:from>
    <xdr:to>
      <xdr:col>1</xdr:col>
      <xdr:colOff>947625</xdr:colOff>
      <xdr:row>15</xdr:row>
      <xdr:rowOff>619177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76225" y="6255544"/>
          <a:ext cx="900000" cy="3929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107156</xdr:colOff>
      <xdr:row>14</xdr:row>
      <xdr:rowOff>226219</xdr:rowOff>
    </xdr:from>
    <xdr:to>
      <xdr:col>1</xdr:col>
      <xdr:colOff>1007156</xdr:colOff>
      <xdr:row>15</xdr:row>
      <xdr:rowOff>3834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35756" y="5617369"/>
          <a:ext cx="900000" cy="4157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35719</xdr:colOff>
      <xdr:row>12</xdr:row>
      <xdr:rowOff>190500</xdr:rowOff>
    </xdr:from>
    <xdr:to>
      <xdr:col>1</xdr:col>
      <xdr:colOff>935719</xdr:colOff>
      <xdr:row>13</xdr:row>
      <xdr:rowOff>233786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64319" y="4819650"/>
          <a:ext cx="900000" cy="4242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10</xdr:row>
      <xdr:rowOff>214312</xdr:rowOff>
    </xdr:from>
    <xdr:to>
      <xdr:col>1</xdr:col>
      <xdr:colOff>947625</xdr:colOff>
      <xdr:row>11</xdr:row>
      <xdr:rowOff>244570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="" xmlns:a14="http://schemas.microsoft.com/office/drawing/2010/main">
                <a14:imgLayer r:embed="rId7">
                  <a14:imgEffect>
                    <a14:brightnessContrast contrast="-2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76225" y="4081462"/>
          <a:ext cx="900000" cy="4112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35718</xdr:colOff>
      <xdr:row>9</xdr:row>
      <xdr:rowOff>238125</xdr:rowOff>
    </xdr:from>
    <xdr:to>
      <xdr:col>1</xdr:col>
      <xdr:colOff>935718</xdr:colOff>
      <xdr:row>9</xdr:row>
      <xdr:rowOff>619301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64318" y="3457575"/>
          <a:ext cx="900000" cy="3811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71438</xdr:colOff>
      <xdr:row>7</xdr:row>
      <xdr:rowOff>166687</xdr:rowOff>
    </xdr:from>
    <xdr:to>
      <xdr:col>1</xdr:col>
      <xdr:colOff>971438</xdr:colOff>
      <xdr:row>8</xdr:row>
      <xdr:rowOff>277651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300038" y="2814637"/>
          <a:ext cx="900000" cy="3967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238125</xdr:colOff>
      <xdr:row>22</xdr:row>
      <xdr:rowOff>333375</xdr:rowOff>
    </xdr:from>
    <xdr:to>
      <xdr:col>1</xdr:col>
      <xdr:colOff>930275</xdr:colOff>
      <xdr:row>22</xdr:row>
      <xdr:rowOff>650875</xdr:rowOff>
    </xdr:to>
    <xdr:pic>
      <xdr:nvPicPr>
        <xdr:cNvPr id="10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466725" y="9982200"/>
          <a:ext cx="692150" cy="31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214313</xdr:colOff>
      <xdr:row>21</xdr:row>
      <xdr:rowOff>357187</xdr:rowOff>
    </xdr:from>
    <xdr:to>
      <xdr:col>1</xdr:col>
      <xdr:colOff>912813</xdr:colOff>
      <xdr:row>21</xdr:row>
      <xdr:rowOff>687387</xdr:rowOff>
    </xdr:to>
    <xdr:pic>
      <xdr:nvPicPr>
        <xdr:cNvPr id="11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442913" y="9272587"/>
          <a:ext cx="698500" cy="330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23812</xdr:colOff>
      <xdr:row>24</xdr:row>
      <xdr:rowOff>369094</xdr:rowOff>
    </xdr:from>
    <xdr:to>
      <xdr:col>1</xdr:col>
      <xdr:colOff>887812</xdr:colOff>
      <xdr:row>24</xdr:row>
      <xdr:rowOff>576454</xdr:rowOff>
    </xdr:to>
    <xdr:pic>
      <xdr:nvPicPr>
        <xdr:cNvPr id="12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252412" y="10875169"/>
          <a:ext cx="864000" cy="207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345281</xdr:colOff>
      <xdr:row>29</xdr:row>
      <xdr:rowOff>226218</xdr:rowOff>
    </xdr:from>
    <xdr:to>
      <xdr:col>1</xdr:col>
      <xdr:colOff>1062037</xdr:colOff>
      <xdr:row>29</xdr:row>
      <xdr:rowOff>548546</xdr:rowOff>
    </xdr:to>
    <xdr:pic>
      <xdr:nvPicPr>
        <xdr:cNvPr id="13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73881" y="12703968"/>
          <a:ext cx="716756" cy="3223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345281</xdr:colOff>
      <xdr:row>27</xdr:row>
      <xdr:rowOff>119062</xdr:rowOff>
    </xdr:from>
    <xdr:to>
      <xdr:col>1</xdr:col>
      <xdr:colOff>1037478</xdr:colOff>
      <xdr:row>28</xdr:row>
      <xdr:rowOff>167828</xdr:rowOff>
    </xdr:to>
    <xdr:pic>
      <xdr:nvPicPr>
        <xdr:cNvPr id="14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73881" y="12006262"/>
          <a:ext cx="692197" cy="3440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107156</xdr:colOff>
      <xdr:row>31</xdr:row>
      <xdr:rowOff>309562</xdr:rowOff>
    </xdr:from>
    <xdr:to>
      <xdr:col>1</xdr:col>
      <xdr:colOff>1018321</xdr:colOff>
      <xdr:row>31</xdr:row>
      <xdr:rowOff>595312</xdr:rowOff>
    </xdr:to>
    <xdr:pic>
      <xdr:nvPicPr>
        <xdr:cNvPr id="15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335756" y="13644562"/>
          <a:ext cx="911165" cy="285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238125</xdr:colOff>
      <xdr:row>32</xdr:row>
      <xdr:rowOff>345282</xdr:rowOff>
    </xdr:from>
    <xdr:to>
      <xdr:col>1</xdr:col>
      <xdr:colOff>1023937</xdr:colOff>
      <xdr:row>32</xdr:row>
      <xdr:rowOff>705546</xdr:rowOff>
    </xdr:to>
    <xdr:pic>
      <xdr:nvPicPr>
        <xdr:cNvPr id="16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466725" y="14327982"/>
          <a:ext cx="785812" cy="360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142875</xdr:colOff>
      <xdr:row>33</xdr:row>
      <xdr:rowOff>215199</xdr:rowOff>
    </xdr:from>
    <xdr:to>
      <xdr:col>1</xdr:col>
      <xdr:colOff>1083469</xdr:colOff>
      <xdr:row>34</xdr:row>
      <xdr:rowOff>362768</xdr:rowOff>
    </xdr:to>
    <xdr:pic>
      <xdr:nvPicPr>
        <xdr:cNvPr id="17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371475" y="14931324"/>
          <a:ext cx="940594" cy="5380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130969</xdr:colOff>
      <xdr:row>35</xdr:row>
      <xdr:rowOff>213601</xdr:rowOff>
    </xdr:from>
    <xdr:to>
      <xdr:col>1</xdr:col>
      <xdr:colOff>1083469</xdr:colOff>
      <xdr:row>36</xdr:row>
      <xdr:rowOff>310356</xdr:rowOff>
    </xdr:to>
    <xdr:pic>
      <xdr:nvPicPr>
        <xdr:cNvPr id="18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359569" y="15710776"/>
          <a:ext cx="952500" cy="487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178594</xdr:colOff>
      <xdr:row>39</xdr:row>
      <xdr:rowOff>369093</xdr:rowOff>
    </xdr:from>
    <xdr:to>
      <xdr:col>1</xdr:col>
      <xdr:colOff>893833</xdr:colOff>
      <xdr:row>39</xdr:row>
      <xdr:rowOff>693093</xdr:rowOff>
    </xdr:to>
    <xdr:pic>
      <xdr:nvPicPr>
        <xdr:cNvPr id="19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BEBA8EAE-BF5A-486C-A8C5-ECC9F3942E4B}">
              <a14:imgProps xmlns="" xmlns:a14="http://schemas.microsoft.com/office/drawing/2010/main">
                <a14:imgLayer r:embed="rId20">
                  <a14:imgEffect>
                    <a14:brightnessContrast contrast="-2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07194" y="17580768"/>
          <a:ext cx="715239" cy="32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38</xdr:row>
      <xdr:rowOff>351410</xdr:rowOff>
    </xdr:from>
    <xdr:to>
      <xdr:col>1</xdr:col>
      <xdr:colOff>857250</xdr:colOff>
      <xdr:row>38</xdr:row>
      <xdr:rowOff>705000</xdr:rowOff>
    </xdr:to>
    <xdr:pic>
      <xdr:nvPicPr>
        <xdr:cNvPr id="20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BEBA8EAE-BF5A-486C-A8C5-ECC9F3942E4B}">
              <a14:imgProps xmlns="" xmlns:a14="http://schemas.microsoft.com/office/drawing/2010/main">
                <a14:imgLayer r:embed="rId22">
                  <a14:imgEffect>
                    <a14:brightnessContrast contrast="-2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323850" y="16810610"/>
          <a:ext cx="762000" cy="353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59531</xdr:colOff>
      <xdr:row>41</xdr:row>
      <xdr:rowOff>321468</xdr:rowOff>
    </xdr:from>
    <xdr:to>
      <xdr:col>1</xdr:col>
      <xdr:colOff>859631</xdr:colOff>
      <xdr:row>41</xdr:row>
      <xdr:rowOff>704986</xdr:rowOff>
    </xdr:to>
    <xdr:pic>
      <xdr:nvPicPr>
        <xdr:cNvPr id="21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288131" y="18457068"/>
          <a:ext cx="800100" cy="383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59531</xdr:colOff>
      <xdr:row>42</xdr:row>
      <xdr:rowOff>345281</xdr:rowOff>
    </xdr:from>
    <xdr:to>
      <xdr:col>1</xdr:col>
      <xdr:colOff>859631</xdr:colOff>
      <xdr:row>42</xdr:row>
      <xdr:rowOff>728799</xdr:rowOff>
    </xdr:to>
    <xdr:pic>
      <xdr:nvPicPr>
        <xdr:cNvPr id="22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288131" y="19214306"/>
          <a:ext cx="800100" cy="383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202406</xdr:colOff>
      <xdr:row>44</xdr:row>
      <xdr:rowOff>254428</xdr:rowOff>
    </xdr:from>
    <xdr:to>
      <xdr:col>1</xdr:col>
      <xdr:colOff>1226344</xdr:colOff>
      <xdr:row>47</xdr:row>
      <xdr:rowOff>3479</xdr:rowOff>
    </xdr:to>
    <xdr:pic>
      <xdr:nvPicPr>
        <xdr:cNvPr id="23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BEBA8EAE-BF5A-486C-A8C5-ECC9F3942E4B}">
              <a14:imgProps xmlns="" xmlns:a14="http://schemas.microsoft.com/office/drawing/2010/main">
                <a14:imgLayer r:embed="rId25">
                  <a14:imgEffect>
                    <a14:brightnessContrast contrast="-4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431006" y="20037853"/>
          <a:ext cx="1023938" cy="6158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142875</xdr:colOff>
      <xdr:row>49</xdr:row>
      <xdr:rowOff>119062</xdr:rowOff>
    </xdr:from>
    <xdr:to>
      <xdr:col>1</xdr:col>
      <xdr:colOff>1078875</xdr:colOff>
      <xdr:row>52</xdr:row>
      <xdr:rowOff>22026</xdr:rowOff>
    </xdr:to>
    <xdr:pic>
      <xdr:nvPicPr>
        <xdr:cNvPr id="24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1475" y="21188362"/>
          <a:ext cx="936000" cy="8364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107155</xdr:colOff>
      <xdr:row>53</xdr:row>
      <xdr:rowOff>139059</xdr:rowOff>
    </xdr:from>
    <xdr:to>
      <xdr:col>1</xdr:col>
      <xdr:colOff>1202530</xdr:colOff>
      <xdr:row>55</xdr:row>
      <xdr:rowOff>32609</xdr:rowOff>
    </xdr:to>
    <xdr:pic>
      <xdr:nvPicPr>
        <xdr:cNvPr id="25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335755" y="22351359"/>
          <a:ext cx="1095375" cy="76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107156</xdr:colOff>
      <xdr:row>57</xdr:row>
      <xdr:rowOff>217411</xdr:rowOff>
    </xdr:from>
    <xdr:to>
      <xdr:col>1</xdr:col>
      <xdr:colOff>1131093</xdr:colOff>
      <xdr:row>59</xdr:row>
      <xdr:rowOff>65088</xdr:rowOff>
    </xdr:to>
    <xdr:pic>
      <xdr:nvPicPr>
        <xdr:cNvPr id="26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5756" y="23715586"/>
          <a:ext cx="1023937" cy="8573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214313</xdr:colOff>
      <xdr:row>61</xdr:row>
      <xdr:rowOff>190500</xdr:rowOff>
    </xdr:from>
    <xdr:to>
      <xdr:col>1</xdr:col>
      <xdr:colOff>1114313</xdr:colOff>
      <xdr:row>61</xdr:row>
      <xdr:rowOff>683357</xdr:rowOff>
    </xdr:to>
    <xdr:pic>
      <xdr:nvPicPr>
        <xdr:cNvPr id="27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442913" y="25117425"/>
          <a:ext cx="900000" cy="4928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238125</xdr:colOff>
      <xdr:row>71</xdr:row>
      <xdr:rowOff>333374</xdr:rowOff>
    </xdr:from>
    <xdr:to>
      <xdr:col>1</xdr:col>
      <xdr:colOff>871229</xdr:colOff>
      <xdr:row>71</xdr:row>
      <xdr:rowOff>942199</xdr:rowOff>
    </xdr:to>
    <xdr:pic>
      <xdr:nvPicPr>
        <xdr:cNvPr id="2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466725" y="30946724"/>
          <a:ext cx="633104" cy="608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107156</xdr:colOff>
      <xdr:row>70</xdr:row>
      <xdr:rowOff>190500</xdr:rowOff>
    </xdr:from>
    <xdr:to>
      <xdr:col>1</xdr:col>
      <xdr:colOff>971156</xdr:colOff>
      <xdr:row>70</xdr:row>
      <xdr:rowOff>671223</xdr:rowOff>
    </xdr:to>
    <xdr:pic>
      <xdr:nvPicPr>
        <xdr:cNvPr id="29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="" xmlns:a14="http://schemas.microsoft.com/office/drawing/2010/main">
                <a14:imgLayer r:embed="rId32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335756" y="29965650"/>
          <a:ext cx="864000" cy="4807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166687</xdr:colOff>
      <xdr:row>69</xdr:row>
      <xdr:rowOff>464344</xdr:rowOff>
    </xdr:from>
    <xdr:to>
      <xdr:col>1</xdr:col>
      <xdr:colOff>1066687</xdr:colOff>
      <xdr:row>69</xdr:row>
      <xdr:rowOff>1020707</xdr:rowOff>
    </xdr:to>
    <xdr:pic>
      <xdr:nvPicPr>
        <xdr:cNvPr id="30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395287" y="29172694"/>
          <a:ext cx="900000" cy="556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119063</xdr:colOff>
      <xdr:row>67</xdr:row>
      <xdr:rowOff>381000</xdr:rowOff>
    </xdr:from>
    <xdr:to>
      <xdr:col>1</xdr:col>
      <xdr:colOff>1019063</xdr:colOff>
      <xdr:row>68</xdr:row>
      <xdr:rowOff>372280</xdr:rowOff>
    </xdr:to>
    <xdr:pic>
      <xdr:nvPicPr>
        <xdr:cNvPr id="31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347663" y="28155900"/>
          <a:ext cx="900000" cy="4580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178593</xdr:colOff>
      <xdr:row>65</xdr:row>
      <xdr:rowOff>321469</xdr:rowOff>
    </xdr:from>
    <xdr:to>
      <xdr:col>1</xdr:col>
      <xdr:colOff>1078593</xdr:colOff>
      <xdr:row>65</xdr:row>
      <xdr:rowOff>704104</xdr:rowOff>
    </xdr:to>
    <xdr:pic>
      <xdr:nvPicPr>
        <xdr:cNvPr id="32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407193" y="27086719"/>
          <a:ext cx="900000" cy="3826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452437</xdr:colOff>
      <xdr:row>63</xdr:row>
      <xdr:rowOff>273844</xdr:rowOff>
    </xdr:from>
    <xdr:to>
      <xdr:col>1</xdr:col>
      <xdr:colOff>1352437</xdr:colOff>
      <xdr:row>64</xdr:row>
      <xdr:rowOff>395506</xdr:rowOff>
    </xdr:to>
    <xdr:pic>
      <xdr:nvPicPr>
        <xdr:cNvPr id="33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681037" y="26124694"/>
          <a:ext cx="900000" cy="5788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123825</xdr:colOff>
      <xdr:row>0</xdr:row>
      <xdr:rowOff>323850</xdr:rowOff>
    </xdr:from>
    <xdr:to>
      <xdr:col>1</xdr:col>
      <xdr:colOff>921544</xdr:colOff>
      <xdr:row>1</xdr:row>
      <xdr:rowOff>114212</xdr:rowOff>
    </xdr:to>
    <xdr:pic>
      <xdr:nvPicPr>
        <xdr:cNvPr id="34" name="Рисунок 33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3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3" r="8458" b="14428"/>
        <a:stretch>
          <a:fillRect/>
        </a:stretch>
      </xdr:blipFill>
      <xdr:spPr>
        <a:xfrm>
          <a:off x="123825" y="323850"/>
          <a:ext cx="1026319" cy="885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"/>
  <sheetViews>
    <sheetView tabSelected="1" zoomScaleSheetLayoutView="30" workbookViewId="0">
      <selection sqref="A1:K1"/>
    </sheetView>
  </sheetViews>
  <sheetFormatPr defaultRowHeight="14.25"/>
  <cols>
    <col min="1" max="1" width="3.42578125" style="2" customWidth="1"/>
    <col min="2" max="2" width="23.5703125" style="2" customWidth="1"/>
    <col min="3" max="3" width="36.140625" style="2" customWidth="1"/>
    <col min="4" max="4" width="12.42578125" style="2" customWidth="1"/>
    <col min="5" max="5" width="10.140625" style="7" hidden="1" customWidth="1"/>
    <col min="6" max="7" width="10.140625" style="2" hidden="1" customWidth="1"/>
    <col min="8" max="10" width="10.140625" style="2" customWidth="1"/>
    <col min="11" max="11" width="13.42578125" style="2" customWidth="1"/>
    <col min="12" max="16384" width="9.140625" style="2"/>
  </cols>
  <sheetData>
    <row r="1" spans="1:14" ht="86.25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1"/>
      <c r="M1" s="1"/>
      <c r="N1" s="1"/>
    </row>
    <row r="2" spans="1:14" ht="15" customHeight="1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5"/>
      <c r="N2" s="3"/>
    </row>
    <row r="3" spans="1:14" ht="18">
      <c r="A3" s="6"/>
      <c r="B3" s="69" t="s">
        <v>1</v>
      </c>
      <c r="C3" s="69"/>
      <c r="D3" s="69"/>
      <c r="E3" s="69"/>
      <c r="F3" s="69"/>
      <c r="G3" s="69"/>
      <c r="H3" s="69"/>
      <c r="I3" s="69"/>
      <c r="J3" s="69"/>
      <c r="K3" s="69"/>
    </row>
    <row r="4" spans="1:14" ht="9.75" customHeight="1">
      <c r="A4" s="6"/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4" ht="15">
      <c r="K5" s="8">
        <v>43222</v>
      </c>
    </row>
    <row r="6" spans="1:14" ht="49.5" customHeight="1">
      <c r="A6" s="9" t="s">
        <v>2</v>
      </c>
      <c r="B6" s="9" t="s">
        <v>3</v>
      </c>
      <c r="C6" s="9" t="s">
        <v>4</v>
      </c>
      <c r="D6" s="9" t="s">
        <v>5</v>
      </c>
      <c r="E6" s="10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2" t="s">
        <v>12</v>
      </c>
    </row>
    <row r="7" spans="1:14" ht="15" customHeight="1">
      <c r="A7" s="70" t="s">
        <v>13</v>
      </c>
      <c r="B7" s="71"/>
      <c r="C7" s="71"/>
      <c r="D7" s="71"/>
      <c r="E7" s="13"/>
      <c r="F7" s="13">
        <v>0.2</v>
      </c>
      <c r="G7" s="14"/>
      <c r="H7" s="14"/>
      <c r="I7" s="14"/>
      <c r="J7" s="14"/>
      <c r="K7" s="14"/>
    </row>
    <row r="8" spans="1:14" ht="22.5" customHeight="1">
      <c r="A8" s="15">
        <v>1</v>
      </c>
      <c r="B8" s="59" t="s">
        <v>14</v>
      </c>
      <c r="C8" s="72" t="s">
        <v>15</v>
      </c>
      <c r="D8" s="16" t="s">
        <v>16</v>
      </c>
      <c r="E8" s="17">
        <v>1.74</v>
      </c>
      <c r="F8" s="18">
        <f t="shared" ref="F8:F20" si="0">$F$7</f>
        <v>0.2</v>
      </c>
      <c r="G8" s="19">
        <f>ROUND(E8*F8,2)</f>
        <v>0.35</v>
      </c>
      <c r="H8" s="19">
        <f>E8+G8</f>
        <v>2.09</v>
      </c>
      <c r="I8" s="18">
        <v>0.2</v>
      </c>
      <c r="J8" s="19">
        <f t="shared" ref="J8:J20" si="1">ROUND(H8*I8,2)</f>
        <v>0.42</v>
      </c>
      <c r="K8" s="20">
        <f t="shared" ref="K8:K20" si="2">H8+J8</f>
        <v>2.5099999999999998</v>
      </c>
      <c r="L8" s="21"/>
    </row>
    <row r="9" spans="1:14" ht="22.5" customHeight="1">
      <c r="A9" s="15">
        <v>2</v>
      </c>
      <c r="B9" s="60"/>
      <c r="C9" s="73"/>
      <c r="D9" s="22" t="s">
        <v>17</v>
      </c>
      <c r="E9" s="17">
        <v>0.32</v>
      </c>
      <c r="F9" s="18">
        <f t="shared" si="0"/>
        <v>0.2</v>
      </c>
      <c r="G9" s="19">
        <f t="shared" ref="G9:G20" si="3">ROUND(E9*F9,2)</f>
        <v>0.06</v>
      </c>
      <c r="H9" s="19">
        <f t="shared" ref="H9:H20" si="4">E9+G9</f>
        <v>0.38</v>
      </c>
      <c r="I9" s="18">
        <v>0.2</v>
      </c>
      <c r="J9" s="19">
        <f t="shared" si="1"/>
        <v>0.08</v>
      </c>
      <c r="K9" s="23">
        <f t="shared" si="2"/>
        <v>0.46</v>
      </c>
    </row>
    <row r="10" spans="1:14" ht="51" customHeight="1">
      <c r="A10" s="15">
        <v>3</v>
      </c>
      <c r="B10" s="24" t="s">
        <v>18</v>
      </c>
      <c r="C10" s="25" t="s">
        <v>15</v>
      </c>
      <c r="D10" s="22" t="s">
        <v>16</v>
      </c>
      <c r="E10" s="17">
        <v>1.67</v>
      </c>
      <c r="F10" s="18">
        <f t="shared" si="0"/>
        <v>0.2</v>
      </c>
      <c r="G10" s="19">
        <f t="shared" si="3"/>
        <v>0.33</v>
      </c>
      <c r="H10" s="19">
        <f t="shared" si="4"/>
        <v>2</v>
      </c>
      <c r="I10" s="18">
        <v>0.2</v>
      </c>
      <c r="J10" s="19">
        <f t="shared" si="1"/>
        <v>0.4</v>
      </c>
      <c r="K10" s="23">
        <f t="shared" si="2"/>
        <v>2.4</v>
      </c>
    </row>
    <row r="11" spans="1:14" ht="30" customHeight="1">
      <c r="A11" s="15">
        <v>4</v>
      </c>
      <c r="B11" s="59" t="s">
        <v>19</v>
      </c>
      <c r="C11" s="61" t="s">
        <v>20</v>
      </c>
      <c r="D11" s="22" t="s">
        <v>16</v>
      </c>
      <c r="E11" s="17">
        <v>1.69</v>
      </c>
      <c r="F11" s="18">
        <f t="shared" si="0"/>
        <v>0.2</v>
      </c>
      <c r="G11" s="19">
        <f t="shared" si="3"/>
        <v>0.34</v>
      </c>
      <c r="H11" s="19">
        <f t="shared" si="4"/>
        <v>2.0299999999999998</v>
      </c>
      <c r="I11" s="18">
        <v>0.2</v>
      </c>
      <c r="J11" s="19">
        <f t="shared" si="1"/>
        <v>0.41</v>
      </c>
      <c r="K11" s="23">
        <f t="shared" si="2"/>
        <v>2.44</v>
      </c>
    </row>
    <row r="12" spans="1:14" ht="30" customHeight="1">
      <c r="A12" s="15">
        <v>5</v>
      </c>
      <c r="B12" s="60"/>
      <c r="C12" s="61"/>
      <c r="D12" s="22" t="s">
        <v>17</v>
      </c>
      <c r="E12" s="17">
        <v>0.4</v>
      </c>
      <c r="F12" s="18">
        <f t="shared" si="0"/>
        <v>0.2</v>
      </c>
      <c r="G12" s="19">
        <f>ROUND(E12*F12,2)</f>
        <v>0.08</v>
      </c>
      <c r="H12" s="19">
        <f>E12+G12</f>
        <v>0.48000000000000004</v>
      </c>
      <c r="I12" s="18">
        <v>0.2</v>
      </c>
      <c r="J12" s="19">
        <f t="shared" si="1"/>
        <v>0.1</v>
      </c>
      <c r="K12" s="23">
        <f t="shared" si="2"/>
        <v>0.58000000000000007</v>
      </c>
    </row>
    <row r="13" spans="1:14" ht="30" customHeight="1">
      <c r="A13" s="15">
        <v>6</v>
      </c>
      <c r="B13" s="59" t="s">
        <v>21</v>
      </c>
      <c r="C13" s="61" t="s">
        <v>22</v>
      </c>
      <c r="D13" s="22" t="s">
        <v>16</v>
      </c>
      <c r="E13" s="17">
        <v>2.14</v>
      </c>
      <c r="F13" s="18">
        <f t="shared" si="0"/>
        <v>0.2</v>
      </c>
      <c r="G13" s="19">
        <f t="shared" si="3"/>
        <v>0.43</v>
      </c>
      <c r="H13" s="19">
        <f t="shared" si="4"/>
        <v>2.5700000000000003</v>
      </c>
      <c r="I13" s="18">
        <v>0.2</v>
      </c>
      <c r="J13" s="19">
        <f t="shared" si="1"/>
        <v>0.51</v>
      </c>
      <c r="K13" s="23">
        <f t="shared" si="2"/>
        <v>3.08</v>
      </c>
    </row>
    <row r="14" spans="1:14" ht="30" customHeight="1">
      <c r="A14" s="15">
        <v>7</v>
      </c>
      <c r="B14" s="60"/>
      <c r="C14" s="61"/>
      <c r="D14" s="22" t="s">
        <v>23</v>
      </c>
      <c r="E14" s="17">
        <v>1.96</v>
      </c>
      <c r="F14" s="18">
        <f t="shared" si="0"/>
        <v>0.2</v>
      </c>
      <c r="G14" s="19">
        <f t="shared" si="3"/>
        <v>0.39</v>
      </c>
      <c r="H14" s="19">
        <f t="shared" si="4"/>
        <v>2.35</v>
      </c>
      <c r="I14" s="18">
        <v>0.2</v>
      </c>
      <c r="J14" s="19">
        <f t="shared" si="1"/>
        <v>0.47</v>
      </c>
      <c r="K14" s="23">
        <f t="shared" si="2"/>
        <v>2.8200000000000003</v>
      </c>
    </row>
    <row r="15" spans="1:14" ht="50.25" customHeight="1">
      <c r="A15" s="15">
        <v>8</v>
      </c>
      <c r="B15" s="26" t="s">
        <v>24</v>
      </c>
      <c r="C15" s="25" t="s">
        <v>25</v>
      </c>
      <c r="D15" s="22" t="s">
        <v>26</v>
      </c>
      <c r="E15" s="17">
        <v>4.46</v>
      </c>
      <c r="F15" s="18">
        <f t="shared" si="0"/>
        <v>0.2</v>
      </c>
      <c r="G15" s="19">
        <f t="shared" si="3"/>
        <v>0.89</v>
      </c>
      <c r="H15" s="19">
        <f t="shared" si="4"/>
        <v>5.35</v>
      </c>
      <c r="I15" s="18">
        <v>0.2</v>
      </c>
      <c r="J15" s="19">
        <f t="shared" si="1"/>
        <v>1.07</v>
      </c>
      <c r="K15" s="23">
        <f t="shared" si="2"/>
        <v>6.42</v>
      </c>
    </row>
    <row r="16" spans="1:14" ht="50.25" customHeight="1">
      <c r="A16" s="15">
        <v>9</v>
      </c>
      <c r="B16" s="26" t="s">
        <v>27</v>
      </c>
      <c r="C16" s="25" t="s">
        <v>28</v>
      </c>
      <c r="D16" s="22" t="s">
        <v>16</v>
      </c>
      <c r="E16" s="17">
        <v>2.2999999999999998</v>
      </c>
      <c r="F16" s="18">
        <f t="shared" si="0"/>
        <v>0.2</v>
      </c>
      <c r="G16" s="19">
        <f t="shared" si="3"/>
        <v>0.46</v>
      </c>
      <c r="H16" s="19">
        <f t="shared" si="4"/>
        <v>2.76</v>
      </c>
      <c r="I16" s="18">
        <v>0.2</v>
      </c>
      <c r="J16" s="19">
        <f t="shared" si="1"/>
        <v>0.55000000000000004</v>
      </c>
      <c r="K16" s="23">
        <f t="shared" si="2"/>
        <v>3.3099999999999996</v>
      </c>
    </row>
    <row r="17" spans="1:11" ht="40.5" customHeight="1">
      <c r="A17" s="15">
        <v>10</v>
      </c>
      <c r="B17" s="59" t="s">
        <v>29</v>
      </c>
      <c r="C17" s="61" t="s">
        <v>30</v>
      </c>
      <c r="D17" s="22" t="s">
        <v>16</v>
      </c>
      <c r="E17" s="17">
        <v>2.99</v>
      </c>
      <c r="F17" s="18">
        <f t="shared" si="0"/>
        <v>0.2</v>
      </c>
      <c r="G17" s="19">
        <f t="shared" si="3"/>
        <v>0.6</v>
      </c>
      <c r="H17" s="19">
        <f t="shared" si="4"/>
        <v>3.5900000000000003</v>
      </c>
      <c r="I17" s="18">
        <v>0.2</v>
      </c>
      <c r="J17" s="19">
        <f t="shared" si="1"/>
        <v>0.72</v>
      </c>
      <c r="K17" s="23">
        <f t="shared" si="2"/>
        <v>4.3100000000000005</v>
      </c>
    </row>
    <row r="18" spans="1:11" ht="40.5" customHeight="1">
      <c r="A18" s="15">
        <v>11</v>
      </c>
      <c r="B18" s="60"/>
      <c r="C18" s="61"/>
      <c r="D18" s="22" t="s">
        <v>31</v>
      </c>
      <c r="E18" s="17">
        <v>0.44</v>
      </c>
      <c r="F18" s="18">
        <f t="shared" si="0"/>
        <v>0.2</v>
      </c>
      <c r="G18" s="19">
        <f t="shared" si="3"/>
        <v>0.09</v>
      </c>
      <c r="H18" s="19">
        <f t="shared" si="4"/>
        <v>0.53</v>
      </c>
      <c r="I18" s="18">
        <v>0.2</v>
      </c>
      <c r="J18" s="19">
        <f t="shared" si="1"/>
        <v>0.11</v>
      </c>
      <c r="K18" s="23">
        <f t="shared" si="2"/>
        <v>0.64</v>
      </c>
    </row>
    <row r="19" spans="1:11" ht="40.5" customHeight="1">
      <c r="A19" s="15">
        <v>12</v>
      </c>
      <c r="B19" s="59" t="s">
        <v>32</v>
      </c>
      <c r="C19" s="61" t="s">
        <v>33</v>
      </c>
      <c r="D19" s="22" t="s">
        <v>26</v>
      </c>
      <c r="E19" s="17">
        <v>4.16</v>
      </c>
      <c r="F19" s="18">
        <f t="shared" si="0"/>
        <v>0.2</v>
      </c>
      <c r="G19" s="19">
        <f t="shared" si="3"/>
        <v>0.83</v>
      </c>
      <c r="H19" s="19">
        <f t="shared" si="4"/>
        <v>4.99</v>
      </c>
      <c r="I19" s="18">
        <v>0.2</v>
      </c>
      <c r="J19" s="19">
        <f t="shared" si="1"/>
        <v>1</v>
      </c>
      <c r="K19" s="23">
        <f t="shared" si="2"/>
        <v>5.99</v>
      </c>
    </row>
    <row r="20" spans="1:11" ht="40.5" customHeight="1">
      <c r="A20" s="15">
        <v>13</v>
      </c>
      <c r="B20" s="60"/>
      <c r="C20" s="61"/>
      <c r="D20" s="22" t="s">
        <v>34</v>
      </c>
      <c r="E20" s="17">
        <v>3.36</v>
      </c>
      <c r="F20" s="18">
        <f t="shared" si="0"/>
        <v>0.2</v>
      </c>
      <c r="G20" s="19">
        <f t="shared" si="3"/>
        <v>0.67</v>
      </c>
      <c r="H20" s="19">
        <f t="shared" si="4"/>
        <v>4.03</v>
      </c>
      <c r="I20" s="18">
        <v>0.2</v>
      </c>
      <c r="J20" s="19">
        <f t="shared" si="1"/>
        <v>0.81</v>
      </c>
      <c r="K20" s="23">
        <f t="shared" si="2"/>
        <v>4.84</v>
      </c>
    </row>
    <row r="21" spans="1:11" ht="15" customHeight="1">
      <c r="A21" s="41" t="s">
        <v>35</v>
      </c>
      <c r="B21" s="62"/>
      <c r="C21" s="62"/>
      <c r="D21" s="62"/>
      <c r="E21" s="62"/>
      <c r="F21" s="63"/>
      <c r="G21" s="27"/>
      <c r="H21" s="27"/>
      <c r="I21" s="27"/>
      <c r="J21" s="27"/>
      <c r="K21" s="27"/>
    </row>
    <row r="22" spans="1:11" ht="57.75" customHeight="1">
      <c r="A22" s="28">
        <v>14</v>
      </c>
      <c r="B22" s="24" t="s">
        <v>36</v>
      </c>
      <c r="C22" s="29" t="s">
        <v>37</v>
      </c>
      <c r="D22" s="30"/>
      <c r="E22" s="17">
        <v>1.2</v>
      </c>
      <c r="F22" s="18">
        <f t="shared" ref="F22:F30" si="5">$F$7</f>
        <v>0.2</v>
      </c>
      <c r="G22" s="19">
        <f t="shared" ref="G22:G23" si="6">ROUND(E22*F22,2)</f>
        <v>0.24</v>
      </c>
      <c r="H22" s="19">
        <f t="shared" ref="H22:H23" si="7">E22+G22</f>
        <v>1.44</v>
      </c>
      <c r="I22" s="18">
        <v>0.2</v>
      </c>
      <c r="J22" s="19">
        <f>ROUND(H22*I22,2)</f>
        <v>0.28999999999999998</v>
      </c>
      <c r="K22" s="23">
        <f>H22+J22</f>
        <v>1.73</v>
      </c>
    </row>
    <row r="23" spans="1:11" ht="52.5" customHeight="1">
      <c r="A23" s="28">
        <v>15</v>
      </c>
      <c r="B23" s="24" t="s">
        <v>38</v>
      </c>
      <c r="C23" s="31" t="s">
        <v>37</v>
      </c>
      <c r="D23" s="30"/>
      <c r="E23" s="17">
        <v>0.71</v>
      </c>
      <c r="F23" s="18">
        <f t="shared" si="5"/>
        <v>0.2</v>
      </c>
      <c r="G23" s="19">
        <f t="shared" si="6"/>
        <v>0.14000000000000001</v>
      </c>
      <c r="H23" s="19">
        <f t="shared" si="7"/>
        <v>0.85</v>
      </c>
      <c r="I23" s="18">
        <v>0.2</v>
      </c>
      <c r="J23" s="19">
        <f>ROUND(H23*I23,2)</f>
        <v>0.17</v>
      </c>
      <c r="K23" s="23">
        <f>H23+J23</f>
        <v>1.02</v>
      </c>
    </row>
    <row r="24" spans="1:11" ht="15" customHeight="1">
      <c r="A24" s="41" t="s">
        <v>39</v>
      </c>
      <c r="B24" s="62"/>
      <c r="C24" s="62"/>
      <c r="D24" s="62"/>
      <c r="E24" s="62"/>
      <c r="F24" s="63"/>
      <c r="G24" s="27"/>
      <c r="H24" s="27"/>
      <c r="I24" s="27"/>
      <c r="J24" s="27"/>
      <c r="K24" s="27"/>
    </row>
    <row r="25" spans="1:11" ht="71.25" customHeight="1">
      <c r="A25" s="28">
        <v>16</v>
      </c>
      <c r="B25" s="24" t="s">
        <v>40</v>
      </c>
      <c r="C25" s="32" t="s">
        <v>41</v>
      </c>
      <c r="D25" s="33" t="s">
        <v>42</v>
      </c>
      <c r="E25" s="17">
        <v>3.16</v>
      </c>
      <c r="F25" s="18">
        <f t="shared" si="5"/>
        <v>0.2</v>
      </c>
      <c r="G25" s="19">
        <f t="shared" ref="G25" si="8">ROUND(E25*F25,2)</f>
        <v>0.63</v>
      </c>
      <c r="H25" s="19">
        <f t="shared" ref="H25" si="9">E25+G25</f>
        <v>3.79</v>
      </c>
      <c r="I25" s="18">
        <v>0.2</v>
      </c>
      <c r="J25" s="19">
        <f>ROUND(H25*I25,2)</f>
        <v>0.76</v>
      </c>
      <c r="K25" s="20">
        <f>H25+J25</f>
        <v>4.55</v>
      </c>
    </row>
    <row r="26" spans="1:11">
      <c r="A26" s="64" t="s">
        <v>43</v>
      </c>
      <c r="B26" s="62"/>
      <c r="C26" s="62"/>
      <c r="D26" s="62"/>
      <c r="E26" s="62"/>
      <c r="F26" s="63"/>
      <c r="G26" s="27"/>
      <c r="H26" s="27"/>
      <c r="I26" s="27"/>
      <c r="J26" s="27"/>
      <c r="K26" s="27"/>
    </row>
    <row r="27" spans="1:11" ht="23.25" customHeight="1">
      <c r="A27" s="28">
        <v>17</v>
      </c>
      <c r="B27" s="65" t="s">
        <v>44</v>
      </c>
      <c r="C27" s="47" t="s">
        <v>45</v>
      </c>
      <c r="D27" s="33" t="s">
        <v>46</v>
      </c>
      <c r="E27" s="17">
        <v>0.68</v>
      </c>
      <c r="F27" s="18">
        <f t="shared" si="5"/>
        <v>0.2</v>
      </c>
      <c r="G27" s="19">
        <f t="shared" ref="G27:G30" si="10">ROUND(E27*F27,2)</f>
        <v>0.14000000000000001</v>
      </c>
      <c r="H27" s="19">
        <f t="shared" ref="H27:H30" si="11">E27+G27</f>
        <v>0.82000000000000006</v>
      </c>
      <c r="I27" s="18">
        <v>0.2</v>
      </c>
      <c r="J27" s="19">
        <f>ROUND(H27*I27,2)</f>
        <v>0.16</v>
      </c>
      <c r="K27" s="20">
        <f>H27+J27</f>
        <v>0.98000000000000009</v>
      </c>
    </row>
    <row r="28" spans="1:11" ht="23.25" customHeight="1">
      <c r="A28" s="28">
        <v>18</v>
      </c>
      <c r="B28" s="66"/>
      <c r="C28" s="50"/>
      <c r="D28" s="33" t="s">
        <v>47</v>
      </c>
      <c r="E28" s="17">
        <v>1.04</v>
      </c>
      <c r="F28" s="18">
        <f t="shared" si="5"/>
        <v>0.2</v>
      </c>
      <c r="G28" s="19">
        <f t="shared" si="10"/>
        <v>0.21</v>
      </c>
      <c r="H28" s="19">
        <f t="shared" si="11"/>
        <v>1.25</v>
      </c>
      <c r="I28" s="18">
        <v>0.2</v>
      </c>
      <c r="J28" s="19">
        <f>ROUND(H28*I28,2)</f>
        <v>0.25</v>
      </c>
      <c r="K28" s="20">
        <f>H28+J28</f>
        <v>1.5</v>
      </c>
    </row>
    <row r="29" spans="1:11" ht="23.25" customHeight="1">
      <c r="A29" s="28">
        <v>19</v>
      </c>
      <c r="B29" s="67"/>
      <c r="C29" s="50"/>
      <c r="D29" s="33" t="s">
        <v>48</v>
      </c>
      <c r="E29" s="17">
        <v>1.37</v>
      </c>
      <c r="F29" s="18">
        <f t="shared" si="5"/>
        <v>0.2</v>
      </c>
      <c r="G29" s="19">
        <f t="shared" si="10"/>
        <v>0.27</v>
      </c>
      <c r="H29" s="19">
        <f t="shared" si="11"/>
        <v>1.6400000000000001</v>
      </c>
      <c r="I29" s="18">
        <v>0.2</v>
      </c>
      <c r="J29" s="19">
        <f>ROUND(H29*I29,2)</f>
        <v>0.33</v>
      </c>
      <c r="K29" s="20">
        <f>H29+J29</f>
        <v>1.9700000000000002</v>
      </c>
    </row>
    <row r="30" spans="1:11" ht="53.25" customHeight="1">
      <c r="A30" s="28">
        <v>20</v>
      </c>
      <c r="B30" s="34" t="s">
        <v>49</v>
      </c>
      <c r="C30" s="48"/>
      <c r="D30" s="33" t="s">
        <v>50</v>
      </c>
      <c r="E30" s="17">
        <v>1.07</v>
      </c>
      <c r="F30" s="18">
        <f t="shared" si="5"/>
        <v>0.2</v>
      </c>
      <c r="G30" s="19">
        <f t="shared" si="10"/>
        <v>0.21</v>
      </c>
      <c r="H30" s="19">
        <f t="shared" si="11"/>
        <v>1.28</v>
      </c>
      <c r="I30" s="18">
        <v>0.2</v>
      </c>
      <c r="J30" s="19">
        <f>ROUND(H30*I30,2)</f>
        <v>0.26</v>
      </c>
      <c r="K30" s="20">
        <f>H30+J30</f>
        <v>1.54</v>
      </c>
    </row>
    <row r="31" spans="1:11">
      <c r="A31" s="41" t="s">
        <v>51</v>
      </c>
      <c r="B31" s="42" t="s">
        <v>51</v>
      </c>
      <c r="C31" s="42"/>
      <c r="D31" s="42"/>
      <c r="E31" s="42"/>
      <c r="F31" s="43"/>
      <c r="G31" s="35"/>
      <c r="H31" s="35"/>
      <c r="I31" s="35"/>
      <c r="J31" s="35"/>
      <c r="K31" s="35"/>
    </row>
    <row r="32" spans="1:11" ht="51" customHeight="1">
      <c r="A32" s="28">
        <v>21</v>
      </c>
      <c r="B32" s="36" t="s">
        <v>52</v>
      </c>
      <c r="C32" s="29" t="s">
        <v>53</v>
      </c>
      <c r="D32" s="33" t="s">
        <v>54</v>
      </c>
      <c r="E32" s="17">
        <v>2.89</v>
      </c>
      <c r="F32" s="18">
        <f t="shared" ref="F32:F37" si="12">$F$7</f>
        <v>0.2</v>
      </c>
      <c r="G32" s="19">
        <f t="shared" ref="G32:G37" si="13">ROUND(E32*F32,2)</f>
        <v>0.57999999999999996</v>
      </c>
      <c r="H32" s="19">
        <f t="shared" ref="H32:H37" si="14">E32+G32</f>
        <v>3.47</v>
      </c>
      <c r="I32" s="18">
        <v>0.2</v>
      </c>
      <c r="J32" s="19">
        <f t="shared" ref="J32:J37" si="15">ROUND(H32*I32,2)</f>
        <v>0.69</v>
      </c>
      <c r="K32" s="20">
        <f t="shared" ref="K32:K37" si="16">H32+J32</f>
        <v>4.16</v>
      </c>
    </row>
    <row r="33" spans="1:11" ht="57.75" customHeight="1">
      <c r="A33" s="37">
        <v>22</v>
      </c>
      <c r="B33" s="36" t="s">
        <v>55</v>
      </c>
      <c r="C33" s="31" t="s">
        <v>56</v>
      </c>
      <c r="D33" s="33" t="s">
        <v>57</v>
      </c>
      <c r="E33" s="17">
        <v>4.76</v>
      </c>
      <c r="F33" s="18">
        <f t="shared" si="12"/>
        <v>0.2</v>
      </c>
      <c r="G33" s="19">
        <f t="shared" si="13"/>
        <v>0.95</v>
      </c>
      <c r="H33" s="19">
        <f t="shared" si="14"/>
        <v>5.71</v>
      </c>
      <c r="I33" s="18">
        <v>0.2</v>
      </c>
      <c r="J33" s="19">
        <f t="shared" si="15"/>
        <v>1.1399999999999999</v>
      </c>
      <c r="K33" s="20">
        <f t="shared" si="16"/>
        <v>6.85</v>
      </c>
    </row>
    <row r="34" spans="1:11" ht="30.75" customHeight="1">
      <c r="A34" s="37">
        <v>23</v>
      </c>
      <c r="B34" s="57" t="s">
        <v>58</v>
      </c>
      <c r="C34" s="51" t="s">
        <v>59</v>
      </c>
      <c r="D34" s="33" t="s">
        <v>60</v>
      </c>
      <c r="E34" s="17">
        <v>0.54</v>
      </c>
      <c r="F34" s="18">
        <f t="shared" si="12"/>
        <v>0.2</v>
      </c>
      <c r="G34" s="19">
        <f t="shared" si="13"/>
        <v>0.11</v>
      </c>
      <c r="H34" s="19">
        <f t="shared" si="14"/>
        <v>0.65</v>
      </c>
      <c r="I34" s="18">
        <v>0.2</v>
      </c>
      <c r="J34" s="19">
        <f t="shared" si="15"/>
        <v>0.13</v>
      </c>
      <c r="K34" s="20">
        <f t="shared" si="16"/>
        <v>0.78</v>
      </c>
    </row>
    <row r="35" spans="1:11" ht="30.75" customHeight="1">
      <c r="A35" s="37">
        <v>24</v>
      </c>
      <c r="B35" s="58"/>
      <c r="C35" s="56"/>
      <c r="D35" s="33" t="s">
        <v>61</v>
      </c>
      <c r="E35" s="17">
        <v>1.62</v>
      </c>
      <c r="F35" s="18">
        <f t="shared" si="12"/>
        <v>0.2</v>
      </c>
      <c r="G35" s="19">
        <f t="shared" si="13"/>
        <v>0.32</v>
      </c>
      <c r="H35" s="19">
        <f t="shared" si="14"/>
        <v>1.9400000000000002</v>
      </c>
      <c r="I35" s="18">
        <v>0.2</v>
      </c>
      <c r="J35" s="19">
        <f t="shared" si="15"/>
        <v>0.39</v>
      </c>
      <c r="K35" s="20">
        <f t="shared" si="16"/>
        <v>2.33</v>
      </c>
    </row>
    <row r="36" spans="1:11" ht="30.75" customHeight="1">
      <c r="A36" s="37">
        <v>25</v>
      </c>
      <c r="B36" s="57" t="s">
        <v>62</v>
      </c>
      <c r="C36" s="56"/>
      <c r="D36" s="33" t="s">
        <v>60</v>
      </c>
      <c r="E36" s="17">
        <v>0.61</v>
      </c>
      <c r="F36" s="18">
        <f t="shared" si="12"/>
        <v>0.2</v>
      </c>
      <c r="G36" s="19">
        <f t="shared" si="13"/>
        <v>0.12</v>
      </c>
      <c r="H36" s="19">
        <f t="shared" si="14"/>
        <v>0.73</v>
      </c>
      <c r="I36" s="18">
        <v>0.2</v>
      </c>
      <c r="J36" s="19">
        <f t="shared" si="15"/>
        <v>0.15</v>
      </c>
      <c r="K36" s="20">
        <f t="shared" si="16"/>
        <v>0.88</v>
      </c>
    </row>
    <row r="37" spans="1:11" ht="30.75" customHeight="1">
      <c r="A37" s="37">
        <v>26</v>
      </c>
      <c r="B37" s="58"/>
      <c r="C37" s="52"/>
      <c r="D37" s="33" t="s">
        <v>61</v>
      </c>
      <c r="E37" s="17">
        <v>1.61</v>
      </c>
      <c r="F37" s="18">
        <f t="shared" si="12"/>
        <v>0.2</v>
      </c>
      <c r="G37" s="19">
        <f t="shared" si="13"/>
        <v>0.32</v>
      </c>
      <c r="H37" s="19">
        <f t="shared" si="14"/>
        <v>1.9300000000000002</v>
      </c>
      <c r="I37" s="18">
        <v>0.2</v>
      </c>
      <c r="J37" s="19">
        <f t="shared" si="15"/>
        <v>0.39</v>
      </c>
      <c r="K37" s="20">
        <f t="shared" si="16"/>
        <v>2.3200000000000003</v>
      </c>
    </row>
    <row r="38" spans="1:11">
      <c r="A38" s="41" t="s">
        <v>63</v>
      </c>
      <c r="B38" s="42"/>
      <c r="C38" s="42"/>
      <c r="D38" s="42"/>
      <c r="E38" s="42"/>
      <c r="F38" s="43"/>
      <c r="G38" s="35"/>
      <c r="H38" s="35"/>
      <c r="I38" s="35"/>
      <c r="J38" s="35"/>
      <c r="K38" s="35"/>
    </row>
    <row r="39" spans="1:11" ht="59.25" customHeight="1">
      <c r="A39" s="37">
        <v>27</v>
      </c>
      <c r="B39" s="36" t="s">
        <v>64</v>
      </c>
      <c r="C39" s="29" t="s">
        <v>65</v>
      </c>
      <c r="D39" s="33" t="s">
        <v>66</v>
      </c>
      <c r="E39" s="17">
        <v>0.91</v>
      </c>
      <c r="F39" s="18">
        <f t="shared" ref="F39:F40" si="17">$F$7</f>
        <v>0.2</v>
      </c>
      <c r="G39" s="19">
        <f t="shared" ref="G39:G40" si="18">ROUND(E39*F39,2)</f>
        <v>0.18</v>
      </c>
      <c r="H39" s="19">
        <f t="shared" ref="H39:H40" si="19">E39+G39</f>
        <v>1.0900000000000001</v>
      </c>
      <c r="I39" s="18">
        <v>0.2</v>
      </c>
      <c r="J39" s="19">
        <f>ROUND(H39*I39,2)</f>
        <v>0.22</v>
      </c>
      <c r="K39" s="20">
        <f>H39+J39</f>
        <v>1.31</v>
      </c>
    </row>
    <row r="40" spans="1:11" ht="58.5" customHeight="1">
      <c r="A40" s="37">
        <v>28</v>
      </c>
      <c r="B40" s="36" t="s">
        <v>67</v>
      </c>
      <c r="C40" s="31" t="s">
        <v>68</v>
      </c>
      <c r="D40" s="33" t="s">
        <v>66</v>
      </c>
      <c r="E40" s="17">
        <v>1.01</v>
      </c>
      <c r="F40" s="18">
        <f t="shared" si="17"/>
        <v>0.2</v>
      </c>
      <c r="G40" s="19">
        <f t="shared" si="18"/>
        <v>0.2</v>
      </c>
      <c r="H40" s="19">
        <f t="shared" si="19"/>
        <v>1.21</v>
      </c>
      <c r="I40" s="18">
        <v>0.2</v>
      </c>
      <c r="J40" s="19">
        <f>ROUND(H40*I40,2)</f>
        <v>0.24</v>
      </c>
      <c r="K40" s="20">
        <f>H40+J40</f>
        <v>1.45</v>
      </c>
    </row>
    <row r="41" spans="1:11">
      <c r="A41" s="41" t="s">
        <v>69</v>
      </c>
      <c r="B41" s="42"/>
      <c r="C41" s="42"/>
      <c r="D41" s="42"/>
      <c r="E41" s="42"/>
      <c r="F41" s="43"/>
      <c r="G41" s="35"/>
      <c r="H41" s="35"/>
      <c r="I41" s="35"/>
      <c r="J41" s="35"/>
      <c r="K41" s="35"/>
    </row>
    <row r="42" spans="1:11" ht="57.75" customHeight="1">
      <c r="A42" s="37">
        <v>29</v>
      </c>
      <c r="B42" s="36" t="s">
        <v>70</v>
      </c>
      <c r="C42" s="51" t="s">
        <v>71</v>
      </c>
      <c r="D42" s="33" t="s">
        <v>72</v>
      </c>
      <c r="E42" s="17">
        <v>0.64</v>
      </c>
      <c r="F42" s="18">
        <f t="shared" ref="F42:F43" si="20">$F$7</f>
        <v>0.2</v>
      </c>
      <c r="G42" s="19">
        <f t="shared" ref="G42:G43" si="21">ROUND(E42*F42,2)</f>
        <v>0.13</v>
      </c>
      <c r="H42" s="19">
        <f t="shared" ref="H42:H43" si="22">E42+G42</f>
        <v>0.77</v>
      </c>
      <c r="I42" s="18">
        <v>0.2</v>
      </c>
      <c r="J42" s="19">
        <f>ROUND(H42*I42,2)</f>
        <v>0.15</v>
      </c>
      <c r="K42" s="20">
        <f>H42+J42</f>
        <v>0.92</v>
      </c>
    </row>
    <row r="43" spans="1:11" ht="57.75" customHeight="1">
      <c r="A43" s="37">
        <v>30</v>
      </c>
      <c r="B43" s="36" t="s">
        <v>73</v>
      </c>
      <c r="C43" s="52"/>
      <c r="D43" s="33" t="s">
        <v>72</v>
      </c>
      <c r="E43" s="17">
        <v>2.4900000000000002</v>
      </c>
      <c r="F43" s="18">
        <f t="shared" si="20"/>
        <v>0.2</v>
      </c>
      <c r="G43" s="19">
        <f t="shared" si="21"/>
        <v>0.5</v>
      </c>
      <c r="H43" s="19">
        <f t="shared" si="22"/>
        <v>2.99</v>
      </c>
      <c r="I43" s="18">
        <v>0.2</v>
      </c>
      <c r="J43" s="19">
        <f>ROUND(H43*I43,2)</f>
        <v>0.6</v>
      </c>
      <c r="K43" s="20">
        <f>H43+J43</f>
        <v>3.5900000000000003</v>
      </c>
    </row>
    <row r="44" spans="1:11">
      <c r="A44" s="41" t="s">
        <v>74</v>
      </c>
      <c r="B44" s="42"/>
      <c r="C44" s="42"/>
      <c r="D44" s="42"/>
      <c r="E44" s="42"/>
      <c r="F44" s="43"/>
      <c r="G44" s="35"/>
      <c r="H44" s="35"/>
      <c r="I44" s="35"/>
      <c r="J44" s="35"/>
      <c r="K44" s="35"/>
    </row>
    <row r="45" spans="1:11" ht="35.25" customHeight="1">
      <c r="A45" s="37">
        <v>31</v>
      </c>
      <c r="B45" s="53" t="s">
        <v>75</v>
      </c>
      <c r="C45" s="51" t="s">
        <v>76</v>
      </c>
      <c r="D45" s="33" t="s">
        <v>77</v>
      </c>
      <c r="E45" s="17">
        <v>0.37</v>
      </c>
      <c r="F45" s="18">
        <f t="shared" ref="F45:F62" si="23">$F$7</f>
        <v>0.2</v>
      </c>
      <c r="G45" s="19">
        <f t="shared" ref="G45:G62" si="24">ROUND(E45*F45,2)</f>
        <v>7.0000000000000007E-2</v>
      </c>
      <c r="H45" s="19">
        <f t="shared" ref="H45:H62" si="25">E45+G45</f>
        <v>0.44</v>
      </c>
      <c r="I45" s="18">
        <v>0.2</v>
      </c>
      <c r="J45" s="19">
        <f t="shared" ref="J45:J62" si="26">ROUND(H45*I45,2)</f>
        <v>0.09</v>
      </c>
      <c r="K45" s="20">
        <f t="shared" ref="K45:K62" si="27">H45+J45</f>
        <v>0.53</v>
      </c>
    </row>
    <row r="46" spans="1:11" ht="16.5" customHeight="1">
      <c r="A46" s="37">
        <v>32</v>
      </c>
      <c r="B46" s="54"/>
      <c r="C46" s="56"/>
      <c r="D46" s="33" t="s">
        <v>78</v>
      </c>
      <c r="E46" s="17">
        <v>0.52</v>
      </c>
      <c r="F46" s="18">
        <f t="shared" si="23"/>
        <v>0.2</v>
      </c>
      <c r="G46" s="19">
        <f t="shared" si="24"/>
        <v>0.1</v>
      </c>
      <c r="H46" s="19">
        <f t="shared" si="25"/>
        <v>0.62</v>
      </c>
      <c r="I46" s="18">
        <v>0.2</v>
      </c>
      <c r="J46" s="19">
        <f t="shared" si="26"/>
        <v>0.12</v>
      </c>
      <c r="K46" s="20">
        <f t="shared" si="27"/>
        <v>0.74</v>
      </c>
    </row>
    <row r="47" spans="1:11" ht="16.5" customHeight="1">
      <c r="A47" s="37">
        <v>33</v>
      </c>
      <c r="B47" s="54"/>
      <c r="C47" s="56"/>
      <c r="D47" s="33" t="s">
        <v>79</v>
      </c>
      <c r="E47" s="17">
        <v>0.8</v>
      </c>
      <c r="F47" s="18">
        <f t="shared" si="23"/>
        <v>0.2</v>
      </c>
      <c r="G47" s="19">
        <f t="shared" si="24"/>
        <v>0.16</v>
      </c>
      <c r="H47" s="19">
        <f t="shared" si="25"/>
        <v>0.96000000000000008</v>
      </c>
      <c r="I47" s="18">
        <v>0.2</v>
      </c>
      <c r="J47" s="19">
        <f t="shared" si="26"/>
        <v>0.19</v>
      </c>
      <c r="K47" s="20">
        <f t="shared" si="27"/>
        <v>1.1500000000000001</v>
      </c>
    </row>
    <row r="48" spans="1:11" ht="16.5" customHeight="1">
      <c r="A48" s="37">
        <v>34</v>
      </c>
      <c r="B48" s="54"/>
      <c r="C48" s="56"/>
      <c r="D48" s="33" t="s">
        <v>80</v>
      </c>
      <c r="E48" s="17">
        <v>1.52</v>
      </c>
      <c r="F48" s="18">
        <f t="shared" si="23"/>
        <v>0.2</v>
      </c>
      <c r="G48" s="19">
        <f t="shared" si="24"/>
        <v>0.3</v>
      </c>
      <c r="H48" s="19">
        <f t="shared" si="25"/>
        <v>1.82</v>
      </c>
      <c r="I48" s="18">
        <v>0.2</v>
      </c>
      <c r="J48" s="19">
        <f t="shared" si="26"/>
        <v>0.36</v>
      </c>
      <c r="K48" s="20">
        <f t="shared" si="27"/>
        <v>2.1800000000000002</v>
      </c>
    </row>
    <row r="49" spans="1:11" ht="16.5" customHeight="1">
      <c r="A49" s="37">
        <v>35</v>
      </c>
      <c r="B49" s="55"/>
      <c r="C49" s="52"/>
      <c r="D49" s="33" t="s">
        <v>81</v>
      </c>
      <c r="E49" s="17">
        <v>3.14</v>
      </c>
      <c r="F49" s="18">
        <f t="shared" si="23"/>
        <v>0.2</v>
      </c>
      <c r="G49" s="19">
        <f t="shared" si="24"/>
        <v>0.63</v>
      </c>
      <c r="H49" s="19">
        <f t="shared" si="25"/>
        <v>3.77</v>
      </c>
      <c r="I49" s="18">
        <v>0.2</v>
      </c>
      <c r="J49" s="19">
        <f t="shared" si="26"/>
        <v>0.75</v>
      </c>
      <c r="K49" s="20">
        <f t="shared" si="27"/>
        <v>4.5199999999999996</v>
      </c>
    </row>
    <row r="50" spans="1:11" ht="40.5" customHeight="1">
      <c r="A50" s="37">
        <v>36</v>
      </c>
      <c r="B50" s="49" t="s">
        <v>82</v>
      </c>
      <c r="C50" s="47" t="s">
        <v>83</v>
      </c>
      <c r="D50" s="33" t="s">
        <v>84</v>
      </c>
      <c r="E50" s="17">
        <v>0.74</v>
      </c>
      <c r="F50" s="18">
        <f t="shared" si="23"/>
        <v>0.2</v>
      </c>
      <c r="G50" s="19">
        <f t="shared" si="24"/>
        <v>0.15</v>
      </c>
      <c r="H50" s="19">
        <f t="shared" si="25"/>
        <v>0.89</v>
      </c>
      <c r="I50" s="18">
        <v>0.2</v>
      </c>
      <c r="J50" s="19">
        <f t="shared" si="26"/>
        <v>0.18</v>
      </c>
      <c r="K50" s="20">
        <f t="shared" si="27"/>
        <v>1.07</v>
      </c>
    </row>
    <row r="51" spans="1:11" ht="16.5" customHeight="1">
      <c r="A51" s="37">
        <v>37</v>
      </c>
      <c r="B51" s="49"/>
      <c r="C51" s="50"/>
      <c r="D51" s="33" t="s">
        <v>85</v>
      </c>
      <c r="E51" s="17">
        <v>1.04</v>
      </c>
      <c r="F51" s="18">
        <f t="shared" si="23"/>
        <v>0.2</v>
      </c>
      <c r="G51" s="19">
        <f t="shared" si="24"/>
        <v>0.21</v>
      </c>
      <c r="H51" s="19">
        <f t="shared" si="25"/>
        <v>1.25</v>
      </c>
      <c r="I51" s="18">
        <v>0.2</v>
      </c>
      <c r="J51" s="19">
        <f t="shared" si="26"/>
        <v>0.25</v>
      </c>
      <c r="K51" s="20">
        <f t="shared" si="27"/>
        <v>1.5</v>
      </c>
    </row>
    <row r="52" spans="1:11" s="38" customFormat="1" ht="16.5" customHeight="1">
      <c r="A52" s="37">
        <v>38</v>
      </c>
      <c r="B52" s="49"/>
      <c r="C52" s="50"/>
      <c r="D52" s="33" t="s">
        <v>86</v>
      </c>
      <c r="E52" s="17">
        <v>1.1599999999999999</v>
      </c>
      <c r="F52" s="18">
        <f t="shared" si="23"/>
        <v>0.2</v>
      </c>
      <c r="G52" s="19">
        <f t="shared" si="24"/>
        <v>0.23</v>
      </c>
      <c r="H52" s="19">
        <f t="shared" si="25"/>
        <v>1.39</v>
      </c>
      <c r="I52" s="18">
        <v>0.2</v>
      </c>
      <c r="J52" s="19">
        <f t="shared" si="26"/>
        <v>0.28000000000000003</v>
      </c>
      <c r="K52" s="20">
        <f t="shared" si="27"/>
        <v>1.67</v>
      </c>
    </row>
    <row r="53" spans="1:11" s="38" customFormat="1" ht="16.5" customHeight="1">
      <c r="A53" s="37">
        <v>39</v>
      </c>
      <c r="B53" s="49"/>
      <c r="C53" s="48"/>
      <c r="D53" s="33" t="s">
        <v>87</v>
      </c>
      <c r="E53" s="17">
        <v>1.59</v>
      </c>
      <c r="F53" s="18">
        <f t="shared" si="23"/>
        <v>0.2</v>
      </c>
      <c r="G53" s="19">
        <f t="shared" si="24"/>
        <v>0.32</v>
      </c>
      <c r="H53" s="19">
        <f t="shared" si="25"/>
        <v>1.9100000000000001</v>
      </c>
      <c r="I53" s="18">
        <v>0.2</v>
      </c>
      <c r="J53" s="19">
        <f t="shared" si="26"/>
        <v>0.38</v>
      </c>
      <c r="K53" s="20">
        <f t="shared" si="27"/>
        <v>2.29</v>
      </c>
    </row>
    <row r="54" spans="1:11" s="38" customFormat="1" ht="51.75" customHeight="1">
      <c r="A54" s="37">
        <v>40</v>
      </c>
      <c r="B54" s="49" t="s">
        <v>88</v>
      </c>
      <c r="C54" s="47" t="s">
        <v>89</v>
      </c>
      <c r="D54" s="33" t="s">
        <v>84</v>
      </c>
      <c r="E54" s="17">
        <v>1.32</v>
      </c>
      <c r="F54" s="18">
        <f t="shared" si="23"/>
        <v>0.2</v>
      </c>
      <c r="G54" s="19">
        <f t="shared" si="24"/>
        <v>0.26</v>
      </c>
      <c r="H54" s="19">
        <f t="shared" si="25"/>
        <v>1.58</v>
      </c>
      <c r="I54" s="18">
        <v>0.2</v>
      </c>
      <c r="J54" s="19">
        <f t="shared" si="26"/>
        <v>0.32</v>
      </c>
      <c r="K54" s="20">
        <f t="shared" si="27"/>
        <v>1.9000000000000001</v>
      </c>
    </row>
    <row r="55" spans="1:11" s="38" customFormat="1" ht="16.5" customHeight="1">
      <c r="A55" s="37">
        <v>41</v>
      </c>
      <c r="B55" s="49"/>
      <c r="C55" s="50"/>
      <c r="D55" s="33" t="s">
        <v>85</v>
      </c>
      <c r="E55" s="17">
        <v>2.2999999999999998</v>
      </c>
      <c r="F55" s="18">
        <f t="shared" si="23"/>
        <v>0.2</v>
      </c>
      <c r="G55" s="19">
        <f t="shared" si="24"/>
        <v>0.46</v>
      </c>
      <c r="H55" s="19">
        <f t="shared" si="25"/>
        <v>2.76</v>
      </c>
      <c r="I55" s="18">
        <v>0.2</v>
      </c>
      <c r="J55" s="19">
        <f t="shared" si="26"/>
        <v>0.55000000000000004</v>
      </c>
      <c r="K55" s="20">
        <f t="shared" si="27"/>
        <v>3.3099999999999996</v>
      </c>
    </row>
    <row r="56" spans="1:11" ht="16.5" customHeight="1">
      <c r="A56" s="37">
        <v>42</v>
      </c>
      <c r="B56" s="49"/>
      <c r="C56" s="50"/>
      <c r="D56" s="33" t="s">
        <v>86</v>
      </c>
      <c r="E56" s="17">
        <v>4.53</v>
      </c>
      <c r="F56" s="18">
        <f t="shared" si="23"/>
        <v>0.2</v>
      </c>
      <c r="G56" s="19">
        <f t="shared" si="24"/>
        <v>0.91</v>
      </c>
      <c r="H56" s="19">
        <f t="shared" si="25"/>
        <v>5.44</v>
      </c>
      <c r="I56" s="18">
        <v>0.2</v>
      </c>
      <c r="J56" s="19">
        <f t="shared" si="26"/>
        <v>1.0900000000000001</v>
      </c>
      <c r="K56" s="20">
        <f t="shared" si="27"/>
        <v>6.53</v>
      </c>
    </row>
    <row r="57" spans="1:11" ht="16.5" customHeight="1">
      <c r="A57" s="37">
        <v>43</v>
      </c>
      <c r="B57" s="49"/>
      <c r="C57" s="48"/>
      <c r="D57" s="33" t="s">
        <v>87</v>
      </c>
      <c r="E57" s="17">
        <v>5.21</v>
      </c>
      <c r="F57" s="18">
        <f t="shared" si="23"/>
        <v>0.2</v>
      </c>
      <c r="G57" s="19">
        <f t="shared" si="24"/>
        <v>1.04</v>
      </c>
      <c r="H57" s="19">
        <f t="shared" si="25"/>
        <v>6.25</v>
      </c>
      <c r="I57" s="18">
        <v>0.2</v>
      </c>
      <c r="J57" s="19">
        <f t="shared" si="26"/>
        <v>1.25</v>
      </c>
      <c r="K57" s="20">
        <f t="shared" si="27"/>
        <v>7.5</v>
      </c>
    </row>
    <row r="58" spans="1:11" ht="63" customHeight="1">
      <c r="A58" s="37">
        <v>44</v>
      </c>
      <c r="B58" s="49" t="s">
        <v>90</v>
      </c>
      <c r="C58" s="47" t="s">
        <v>91</v>
      </c>
      <c r="D58" s="33" t="s">
        <v>84</v>
      </c>
      <c r="E58" s="17">
        <v>1.64</v>
      </c>
      <c r="F58" s="18">
        <f t="shared" si="23"/>
        <v>0.2</v>
      </c>
      <c r="G58" s="19">
        <f t="shared" si="24"/>
        <v>0.33</v>
      </c>
      <c r="H58" s="19">
        <f t="shared" si="25"/>
        <v>1.97</v>
      </c>
      <c r="I58" s="18">
        <v>0.2</v>
      </c>
      <c r="J58" s="19">
        <f t="shared" si="26"/>
        <v>0.39</v>
      </c>
      <c r="K58" s="20">
        <f t="shared" si="27"/>
        <v>2.36</v>
      </c>
    </row>
    <row r="59" spans="1:11" ht="16.5" customHeight="1">
      <c r="A59" s="37">
        <v>45</v>
      </c>
      <c r="B59" s="49"/>
      <c r="C59" s="50"/>
      <c r="D59" s="33" t="s">
        <v>85</v>
      </c>
      <c r="E59" s="17">
        <v>2.54</v>
      </c>
      <c r="F59" s="18">
        <f t="shared" si="23"/>
        <v>0.2</v>
      </c>
      <c r="G59" s="19">
        <f t="shared" si="24"/>
        <v>0.51</v>
      </c>
      <c r="H59" s="19">
        <f t="shared" si="25"/>
        <v>3.05</v>
      </c>
      <c r="I59" s="18">
        <v>0.2</v>
      </c>
      <c r="J59" s="19">
        <f t="shared" si="26"/>
        <v>0.61</v>
      </c>
      <c r="K59" s="20">
        <f t="shared" si="27"/>
        <v>3.6599999999999997</v>
      </c>
    </row>
    <row r="60" spans="1:11" ht="16.5" customHeight="1">
      <c r="A60" s="37">
        <v>46</v>
      </c>
      <c r="B60" s="49"/>
      <c r="C60" s="50"/>
      <c r="D60" s="33" t="s">
        <v>86</v>
      </c>
      <c r="E60" s="17">
        <v>3.7</v>
      </c>
      <c r="F60" s="18">
        <f t="shared" si="23"/>
        <v>0.2</v>
      </c>
      <c r="G60" s="19">
        <f t="shared" si="24"/>
        <v>0.74</v>
      </c>
      <c r="H60" s="19">
        <f t="shared" si="25"/>
        <v>4.4400000000000004</v>
      </c>
      <c r="I60" s="18">
        <v>0.2</v>
      </c>
      <c r="J60" s="19">
        <f t="shared" si="26"/>
        <v>0.89</v>
      </c>
      <c r="K60" s="20">
        <f t="shared" si="27"/>
        <v>5.33</v>
      </c>
    </row>
    <row r="61" spans="1:11" ht="16.5" customHeight="1">
      <c r="A61" s="37">
        <v>47</v>
      </c>
      <c r="B61" s="49"/>
      <c r="C61" s="48"/>
      <c r="D61" s="33" t="s">
        <v>87</v>
      </c>
      <c r="E61" s="17">
        <v>6.05</v>
      </c>
      <c r="F61" s="18">
        <f t="shared" si="23"/>
        <v>0.2</v>
      </c>
      <c r="G61" s="19">
        <f t="shared" si="24"/>
        <v>1.21</v>
      </c>
      <c r="H61" s="19">
        <f t="shared" si="25"/>
        <v>7.26</v>
      </c>
      <c r="I61" s="18">
        <v>0.2</v>
      </c>
      <c r="J61" s="19">
        <f t="shared" si="26"/>
        <v>1.45</v>
      </c>
      <c r="K61" s="20">
        <f t="shared" si="27"/>
        <v>8.7099999999999991</v>
      </c>
    </row>
    <row r="62" spans="1:11" ht="58.5" customHeight="1">
      <c r="A62" s="37">
        <v>48</v>
      </c>
      <c r="B62" s="36" t="s">
        <v>92</v>
      </c>
      <c r="C62" s="31" t="s">
        <v>93</v>
      </c>
      <c r="D62" s="33" t="s">
        <v>87</v>
      </c>
      <c r="E62" s="17">
        <v>3.77</v>
      </c>
      <c r="F62" s="18">
        <f t="shared" si="23"/>
        <v>0.2</v>
      </c>
      <c r="G62" s="19">
        <f t="shared" si="24"/>
        <v>0.75</v>
      </c>
      <c r="H62" s="19">
        <f t="shared" si="25"/>
        <v>4.5199999999999996</v>
      </c>
      <c r="I62" s="18">
        <v>0.2</v>
      </c>
      <c r="J62" s="19">
        <f t="shared" si="26"/>
        <v>0.9</v>
      </c>
      <c r="K62" s="20">
        <f t="shared" si="27"/>
        <v>5.42</v>
      </c>
    </row>
    <row r="63" spans="1:11">
      <c r="A63" s="41" t="s">
        <v>94</v>
      </c>
      <c r="B63" s="42"/>
      <c r="C63" s="42"/>
      <c r="D63" s="42"/>
      <c r="E63" s="42"/>
      <c r="F63" s="43"/>
      <c r="G63" s="35"/>
      <c r="H63" s="35"/>
      <c r="I63" s="35"/>
      <c r="J63" s="35"/>
      <c r="K63" s="35"/>
    </row>
    <row r="64" spans="1:11" ht="36" customHeight="1">
      <c r="A64" s="39">
        <v>49</v>
      </c>
      <c r="B64" s="45" t="s">
        <v>95</v>
      </c>
      <c r="C64" s="47" t="s">
        <v>96</v>
      </c>
      <c r="D64" s="33" t="s">
        <v>97</v>
      </c>
      <c r="E64" s="17">
        <v>2.79</v>
      </c>
      <c r="F64" s="18">
        <f t="shared" ref="F64:F66" si="28">$F$7</f>
        <v>0.2</v>
      </c>
      <c r="G64" s="19">
        <f t="shared" ref="G64:G66" si="29">ROUND(E64*F64,2)</f>
        <v>0.56000000000000005</v>
      </c>
      <c r="H64" s="19">
        <f t="shared" ref="H64:H66" si="30">E64+G64</f>
        <v>3.35</v>
      </c>
      <c r="I64" s="18">
        <v>0.2</v>
      </c>
      <c r="J64" s="19">
        <f>ROUND(H64*I64,2)</f>
        <v>0.67</v>
      </c>
      <c r="K64" s="20">
        <f>H64+J64</f>
        <v>4.0200000000000005</v>
      </c>
    </row>
    <row r="65" spans="1:11" ht="36" customHeight="1">
      <c r="A65" s="39">
        <v>50</v>
      </c>
      <c r="B65" s="46"/>
      <c r="C65" s="48"/>
      <c r="D65" s="33" t="s">
        <v>98</v>
      </c>
      <c r="E65" s="17">
        <v>3.8</v>
      </c>
      <c r="F65" s="18">
        <f t="shared" si="28"/>
        <v>0.2</v>
      </c>
      <c r="G65" s="19">
        <f t="shared" si="29"/>
        <v>0.76</v>
      </c>
      <c r="H65" s="19">
        <f t="shared" si="30"/>
        <v>4.5599999999999996</v>
      </c>
      <c r="I65" s="18">
        <v>0.2</v>
      </c>
      <c r="J65" s="19">
        <f>ROUND(H65*I65,2)</f>
        <v>0.91</v>
      </c>
      <c r="K65" s="20">
        <f>H65+J65</f>
        <v>5.47</v>
      </c>
    </row>
    <row r="66" spans="1:11" ht="65.25" customHeight="1">
      <c r="A66" s="39">
        <v>51</v>
      </c>
      <c r="B66" s="24" t="s">
        <v>99</v>
      </c>
      <c r="C66" s="40" t="s">
        <v>100</v>
      </c>
      <c r="D66" s="33" t="s">
        <v>98</v>
      </c>
      <c r="E66" s="17">
        <v>5.44</v>
      </c>
      <c r="F66" s="18">
        <f t="shared" si="28"/>
        <v>0.2</v>
      </c>
      <c r="G66" s="19">
        <f t="shared" si="29"/>
        <v>1.0900000000000001</v>
      </c>
      <c r="H66" s="19">
        <f t="shared" si="30"/>
        <v>6.53</v>
      </c>
      <c r="I66" s="18">
        <v>0.2</v>
      </c>
      <c r="J66" s="19">
        <f>ROUND(H66*I66,2)</f>
        <v>1.31</v>
      </c>
      <c r="K66" s="20">
        <f>H66+J66</f>
        <v>7.84</v>
      </c>
    </row>
    <row r="67" spans="1:11">
      <c r="A67" s="41" t="s">
        <v>101</v>
      </c>
      <c r="B67" s="42"/>
      <c r="C67" s="42"/>
      <c r="D67" s="42"/>
      <c r="E67" s="42"/>
      <c r="F67" s="43"/>
      <c r="G67" s="35"/>
      <c r="H67" s="35"/>
      <c r="I67" s="35"/>
      <c r="J67" s="35"/>
      <c r="K67" s="35"/>
    </row>
    <row r="68" spans="1:11" ht="36.75" customHeight="1">
      <c r="A68" s="44">
        <v>52</v>
      </c>
      <c r="B68" s="45" t="s">
        <v>102</v>
      </c>
      <c r="C68" s="47" t="s">
        <v>103</v>
      </c>
      <c r="D68" s="33" t="s">
        <v>104</v>
      </c>
      <c r="E68" s="17">
        <v>13.22</v>
      </c>
      <c r="F68" s="18">
        <f t="shared" ref="F68:F72" si="31">$F$7</f>
        <v>0.2</v>
      </c>
      <c r="G68" s="19">
        <f t="shared" ref="G68:G72" si="32">ROUND(E68*F68,2)</f>
        <v>2.64</v>
      </c>
      <c r="H68" s="19">
        <f t="shared" ref="H68:H72" si="33">E68+G68</f>
        <v>15.860000000000001</v>
      </c>
      <c r="I68" s="18">
        <v>0.2</v>
      </c>
      <c r="J68" s="19">
        <f>ROUND(H68*I68,2)</f>
        <v>3.17</v>
      </c>
      <c r="K68" s="20">
        <f>H68+J68</f>
        <v>19.03</v>
      </c>
    </row>
    <row r="69" spans="1:11" ht="36.75" customHeight="1">
      <c r="A69" s="44"/>
      <c r="B69" s="46"/>
      <c r="C69" s="48"/>
      <c r="D69" s="33" t="s">
        <v>105</v>
      </c>
      <c r="E69" s="17">
        <v>15.82</v>
      </c>
      <c r="F69" s="18">
        <f t="shared" si="31"/>
        <v>0.2</v>
      </c>
      <c r="G69" s="19">
        <f t="shared" si="32"/>
        <v>3.16</v>
      </c>
      <c r="H69" s="19">
        <f t="shared" si="33"/>
        <v>18.98</v>
      </c>
      <c r="I69" s="18">
        <v>0.2</v>
      </c>
      <c r="J69" s="19">
        <f>ROUND(H69*I69,2)</f>
        <v>3.8</v>
      </c>
      <c r="K69" s="20">
        <f>H69+J69</f>
        <v>22.78</v>
      </c>
    </row>
    <row r="70" spans="1:11" ht="84" customHeight="1">
      <c r="A70" s="39">
        <v>53</v>
      </c>
      <c r="B70" s="24" t="s">
        <v>106</v>
      </c>
      <c r="C70" s="40" t="s">
        <v>107</v>
      </c>
      <c r="D70" s="33" t="s">
        <v>108</v>
      </c>
      <c r="E70" s="17">
        <v>3.02</v>
      </c>
      <c r="F70" s="18">
        <f t="shared" si="31"/>
        <v>0.2</v>
      </c>
      <c r="G70" s="19">
        <f t="shared" si="32"/>
        <v>0.6</v>
      </c>
      <c r="H70" s="19">
        <f t="shared" si="33"/>
        <v>3.62</v>
      </c>
      <c r="I70" s="18">
        <v>0.2</v>
      </c>
      <c r="J70" s="19">
        <f>ROUND(H70*I70,2)</f>
        <v>0.72</v>
      </c>
      <c r="K70" s="20">
        <f>H70+J70</f>
        <v>4.34</v>
      </c>
    </row>
    <row r="71" spans="1:11" ht="66" customHeight="1">
      <c r="A71" s="39">
        <v>54</v>
      </c>
      <c r="B71" s="24" t="s">
        <v>109</v>
      </c>
      <c r="C71" s="40" t="s">
        <v>110</v>
      </c>
      <c r="D71" s="33" t="s">
        <v>111</v>
      </c>
      <c r="E71" s="17">
        <v>2.94</v>
      </c>
      <c r="F71" s="18">
        <f t="shared" si="31"/>
        <v>0.2</v>
      </c>
      <c r="G71" s="19">
        <f t="shared" si="32"/>
        <v>0.59</v>
      </c>
      <c r="H71" s="19">
        <f t="shared" si="33"/>
        <v>3.53</v>
      </c>
      <c r="I71" s="18">
        <v>0.2</v>
      </c>
      <c r="J71" s="19">
        <f>ROUND(H71*I71,2)</f>
        <v>0.71</v>
      </c>
      <c r="K71" s="20">
        <f>H71+J71</f>
        <v>4.24</v>
      </c>
    </row>
    <row r="72" spans="1:11" ht="76.5" customHeight="1">
      <c r="A72" s="39">
        <v>55</v>
      </c>
      <c r="B72" s="24" t="s">
        <v>112</v>
      </c>
      <c r="C72" s="40" t="s">
        <v>113</v>
      </c>
      <c r="D72" s="33" t="s">
        <v>114</v>
      </c>
      <c r="E72" s="17">
        <v>1.67</v>
      </c>
      <c r="F72" s="18">
        <f t="shared" si="31"/>
        <v>0.2</v>
      </c>
      <c r="G72" s="19">
        <f t="shared" si="32"/>
        <v>0.33</v>
      </c>
      <c r="H72" s="19">
        <f t="shared" si="33"/>
        <v>2</v>
      </c>
      <c r="I72" s="18">
        <v>0.2</v>
      </c>
      <c r="J72" s="19">
        <f>ROUND(H72*I72,2)</f>
        <v>0.4</v>
      </c>
      <c r="K72" s="20">
        <f>H72+J72</f>
        <v>2.4</v>
      </c>
    </row>
  </sheetData>
  <mergeCells count="42">
    <mergeCell ref="A1:K1"/>
    <mergeCell ref="B3:K3"/>
    <mergeCell ref="B4:K4"/>
    <mergeCell ref="A7:D7"/>
    <mergeCell ref="B8:B9"/>
    <mergeCell ref="C8:C9"/>
    <mergeCell ref="B11:B12"/>
    <mergeCell ref="C11:C12"/>
    <mergeCell ref="B13:B14"/>
    <mergeCell ref="C13:C14"/>
    <mergeCell ref="B17:B18"/>
    <mergeCell ref="C17:C18"/>
    <mergeCell ref="A41:F41"/>
    <mergeCell ref="B19:B20"/>
    <mergeCell ref="C19:C20"/>
    <mergeCell ref="A21:F21"/>
    <mergeCell ref="A24:F24"/>
    <mergeCell ref="A26:F26"/>
    <mergeCell ref="B27:B29"/>
    <mergeCell ref="C27:C30"/>
    <mergeCell ref="A31:F31"/>
    <mergeCell ref="B34:B35"/>
    <mergeCell ref="C34:C37"/>
    <mergeCell ref="B36:B37"/>
    <mergeCell ref="A38:F38"/>
    <mergeCell ref="C42:C43"/>
    <mergeCell ref="A44:F44"/>
    <mergeCell ref="B45:B49"/>
    <mergeCell ref="C45:C49"/>
    <mergeCell ref="B50:B53"/>
    <mergeCell ref="C50:C53"/>
    <mergeCell ref="A67:F67"/>
    <mergeCell ref="A68:A69"/>
    <mergeCell ref="B68:B69"/>
    <mergeCell ref="C68:C69"/>
    <mergeCell ref="B54:B57"/>
    <mergeCell ref="C54:C57"/>
    <mergeCell ref="B58:B61"/>
    <mergeCell ref="C58:C61"/>
    <mergeCell ref="A63:F63"/>
    <mergeCell ref="B64:B65"/>
    <mergeCell ref="C64:C65"/>
  </mergeCells>
  <pageMargins left="0.59055118110236227" right="0.39370078740157483" top="0.39370078740157483" bottom="0.19685039370078741" header="0.31496062992125984" footer="0.31496062992125984"/>
  <pageSetup paperSize="9" scale="77" orientation="portrait" r:id="rId1"/>
  <rowBreaks count="2" manualBreakCount="2">
    <brk id="30" max="10" man="1"/>
    <brk id="6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Прайс-02.05. инструмент</vt:lpstr>
      <vt:lpstr>'Прайс-02.05. инструмент'!bookmark10</vt:lpstr>
      <vt:lpstr>'Прайс-02.05. инструмент'!bookmark11</vt:lpstr>
      <vt:lpstr>'Прайс-02.05. инструмент'!bookmark12</vt:lpstr>
      <vt:lpstr>'Прайс-02.05. инструмент'!Область_печати</vt:lpstr>
    </vt:vector>
  </TitlesOfParts>
  <Company>AlexSoft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2018-05-17T10:26:40Z</dcterms:created>
  <dcterms:modified xsi:type="dcterms:W3CDTF">2018-05-21T08:23:36Z</dcterms:modified>
</cp:coreProperties>
</file>