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7175" windowHeight="7935"/>
  </bookViews>
  <sheets>
    <sheet name="Прайс_Farbmann" sheetId="1" r:id="rId1"/>
    <sheet name="ПРАЙС опт Tikkurila" sheetId="2" r:id="rId2"/>
    <sheet name="Прайс ТЕКС" sheetId="3" r:id="rId3"/>
  </sheets>
  <definedNames>
    <definedName name="bookmark0" localSheetId="1">'ПРАЙС опт Tikkurila'!#REF!</definedName>
    <definedName name="bookmark0" localSheetId="2">'Прайс ТЕКС'!#REF!</definedName>
    <definedName name="bookmark0" localSheetId="0">Прайс_Farbmann!#REF!</definedName>
    <definedName name="bookmark10" localSheetId="1">'ПРАЙС опт Tikkurila'!#REF!</definedName>
    <definedName name="bookmark10" localSheetId="2">'Прайс ТЕКС'!#REF!</definedName>
    <definedName name="bookmark10" localSheetId="0">Прайс_Farbmann!$A$66</definedName>
    <definedName name="bookmark11" localSheetId="1">'ПРАЙС опт Tikkurila'!#REF!</definedName>
    <definedName name="bookmark11" localSheetId="2">'Прайс ТЕКС'!#REF!</definedName>
    <definedName name="bookmark11" localSheetId="0">Прайс_Farbmann!#REF!</definedName>
    <definedName name="bookmark12" localSheetId="1">'ПРАЙС опт Tikkurila'!#REF!</definedName>
    <definedName name="bookmark12" localSheetId="2">'Прайс ТЕКС'!#REF!</definedName>
    <definedName name="bookmark12" localSheetId="0">Прайс_Farbmann!#REF!</definedName>
    <definedName name="bookmark7" localSheetId="1">'ПРАЙС опт Tikkurila'!$A$221</definedName>
    <definedName name="bookmark7" localSheetId="2">'Прайс ТЕКС'!#REF!</definedName>
    <definedName name="bookmark7" localSheetId="0">Прайс_Farbmann!#REF!</definedName>
    <definedName name="bookmark8" localSheetId="1">'ПРАЙС опт Tikkurila'!$A$233</definedName>
    <definedName name="bookmark8" localSheetId="2">'Прайс ТЕКС'!#REF!</definedName>
    <definedName name="bookmark8" localSheetId="0">Прайс_Farbmann!#REF!</definedName>
    <definedName name="bookmark9" localSheetId="1">'ПРАЙС опт Tikkurila'!$A$333</definedName>
    <definedName name="bookmark9" localSheetId="2">'Прайс ТЕКС'!#REF!</definedName>
    <definedName name="bookmark9" localSheetId="0">Прайс_Farbmann!#REF!</definedName>
    <definedName name="_xlnm.Print_Area" localSheetId="1">'ПРАЙС опт Tikkurila'!$A$1:$M$260</definedName>
    <definedName name="_xlnm.Print_Area" localSheetId="2">'Прайс ТЕКС'!$A$1:$L$134</definedName>
    <definedName name="_xlnm.Print_Area" localSheetId="0">Прайс_Farbmann!$A$1:$N$69</definedName>
  </definedNames>
  <calcPr calcId="124519"/>
</workbook>
</file>

<file path=xl/calcChain.xml><?xml version="1.0" encoding="utf-8"?>
<calcChain xmlns="http://schemas.openxmlformats.org/spreadsheetml/2006/main">
  <c r="G134" i="3"/>
  <c r="H134" s="1"/>
  <c r="I134" s="1"/>
  <c r="H133"/>
  <c r="I133" s="1"/>
  <c r="G133"/>
  <c r="G132"/>
  <c r="H132" s="1"/>
  <c r="I132" s="1"/>
  <c r="G131"/>
  <c r="H131" s="1"/>
  <c r="I131" s="1"/>
  <c r="G130"/>
  <c r="H130" s="1"/>
  <c r="I130" s="1"/>
  <c r="H129"/>
  <c r="I129" s="1"/>
  <c r="G129"/>
  <c r="G128"/>
  <c r="H128" s="1"/>
  <c r="I128" s="1"/>
  <c r="G127"/>
  <c r="H127" s="1"/>
  <c r="I127" s="1"/>
  <c r="G126"/>
  <c r="H126" s="1"/>
  <c r="I126" s="1"/>
  <c r="H125"/>
  <c r="I125" s="1"/>
  <c r="G125"/>
  <c r="G124"/>
  <c r="H124" s="1"/>
  <c r="I124" s="1"/>
  <c r="G123"/>
  <c r="H123" s="1"/>
  <c r="I123" s="1"/>
  <c r="G122"/>
  <c r="H122" s="1"/>
  <c r="I122" s="1"/>
  <c r="H121"/>
  <c r="I121" s="1"/>
  <c r="G121"/>
  <c r="G120"/>
  <c r="H120" s="1"/>
  <c r="I120" s="1"/>
  <c r="G118"/>
  <c r="H118" s="1"/>
  <c r="I118" s="1"/>
  <c r="G117"/>
  <c r="H117" s="1"/>
  <c r="I117" s="1"/>
  <c r="H116"/>
  <c r="I116" s="1"/>
  <c r="G116"/>
  <c r="G115"/>
  <c r="H115" s="1"/>
  <c r="I115" s="1"/>
  <c r="G114"/>
  <c r="H114" s="1"/>
  <c r="I114" s="1"/>
  <c r="G113"/>
  <c r="H113" s="1"/>
  <c r="I113" s="1"/>
  <c r="H112"/>
  <c r="I112" s="1"/>
  <c r="G112"/>
  <c r="G111"/>
  <c r="H111" s="1"/>
  <c r="I111" s="1"/>
  <c r="G110"/>
  <c r="H110" s="1"/>
  <c r="I110" s="1"/>
  <c r="G109"/>
  <c r="H109" s="1"/>
  <c r="I109" s="1"/>
  <c r="H107"/>
  <c r="I107" s="1"/>
  <c r="G107"/>
  <c r="G105"/>
  <c r="H105" s="1"/>
  <c r="I105" s="1"/>
  <c r="G104"/>
  <c r="H104" s="1"/>
  <c r="I104" s="1"/>
  <c r="G103"/>
  <c r="H103" s="1"/>
  <c r="I103" s="1"/>
  <c r="H102"/>
  <c r="I102" s="1"/>
  <c r="G102"/>
  <c r="G101"/>
  <c r="H101" s="1"/>
  <c r="I101" s="1"/>
  <c r="G100"/>
  <c r="H100" s="1"/>
  <c r="I100" s="1"/>
  <c r="G99"/>
  <c r="H99" s="1"/>
  <c r="I99" s="1"/>
  <c r="H98"/>
  <c r="I98" s="1"/>
  <c r="G98"/>
  <c r="G97"/>
  <c r="H97" s="1"/>
  <c r="I97" s="1"/>
  <c r="G96"/>
  <c r="H96" s="1"/>
  <c r="I96" s="1"/>
  <c r="G95"/>
  <c r="H95" s="1"/>
  <c r="I95" s="1"/>
  <c r="H94"/>
  <c r="I94" s="1"/>
  <c r="G94"/>
  <c r="G93"/>
  <c r="H93" s="1"/>
  <c r="I93" s="1"/>
  <c r="G92"/>
  <c r="H92" s="1"/>
  <c r="I92" s="1"/>
  <c r="G90"/>
  <c r="H90" s="1"/>
  <c r="I90" s="1"/>
  <c r="H89"/>
  <c r="I89" s="1"/>
  <c r="G89"/>
  <c r="G88"/>
  <c r="H88" s="1"/>
  <c r="I88" s="1"/>
  <c r="G87"/>
  <c r="H87" s="1"/>
  <c r="I87" s="1"/>
  <c r="G86"/>
  <c r="H86" s="1"/>
  <c r="I86" s="1"/>
  <c r="H85"/>
  <c r="I85" s="1"/>
  <c r="G85"/>
  <c r="G84"/>
  <c r="H84" s="1"/>
  <c r="I84" s="1"/>
  <c r="G83"/>
  <c r="H83" s="1"/>
  <c r="I83" s="1"/>
  <c r="G82"/>
  <c r="H82" s="1"/>
  <c r="I82" s="1"/>
  <c r="H81"/>
  <c r="I81" s="1"/>
  <c r="G81"/>
  <c r="G80"/>
  <c r="H80" s="1"/>
  <c r="I80" s="1"/>
  <c r="G79"/>
  <c r="H79" s="1"/>
  <c r="I79" s="1"/>
  <c r="G78"/>
  <c r="H78" s="1"/>
  <c r="I78" s="1"/>
  <c r="H77"/>
  <c r="I77" s="1"/>
  <c r="G77"/>
  <c r="G76"/>
  <c r="H76" s="1"/>
  <c r="I76" s="1"/>
  <c r="G75"/>
  <c r="H75" s="1"/>
  <c r="I75" s="1"/>
  <c r="G74"/>
  <c r="H74" s="1"/>
  <c r="I74" s="1"/>
  <c r="H73"/>
  <c r="I73" s="1"/>
  <c r="G73"/>
  <c r="G72"/>
  <c r="H72" s="1"/>
  <c r="I72" s="1"/>
  <c r="G71"/>
  <c r="H71" s="1"/>
  <c r="I71" s="1"/>
  <c r="G69"/>
  <c r="H69" s="1"/>
  <c r="I69" s="1"/>
  <c r="H68"/>
  <c r="I68" s="1"/>
  <c r="G68"/>
  <c r="G67"/>
  <c r="H67" s="1"/>
  <c r="I67" s="1"/>
  <c r="G66"/>
  <c r="H66" s="1"/>
  <c r="I66" s="1"/>
  <c r="G65"/>
  <c r="H65" s="1"/>
  <c r="I65" s="1"/>
  <c r="H62"/>
  <c r="I62" s="1"/>
  <c r="G62"/>
  <c r="G61"/>
  <c r="H61" s="1"/>
  <c r="I61" s="1"/>
  <c r="G60"/>
  <c r="H60" s="1"/>
  <c r="I60" s="1"/>
  <c r="G59"/>
  <c r="H59" s="1"/>
  <c r="I59" s="1"/>
  <c r="H58"/>
  <c r="I58" s="1"/>
  <c r="G58"/>
  <c r="G57"/>
  <c r="H57" s="1"/>
  <c r="I57" s="1"/>
  <c r="G55"/>
  <c r="H55" s="1"/>
  <c r="I55" s="1"/>
  <c r="G54"/>
  <c r="H54" s="1"/>
  <c r="I54" s="1"/>
  <c r="H52"/>
  <c r="I52" s="1"/>
  <c r="G52"/>
  <c r="G51"/>
  <c r="H51" s="1"/>
  <c r="I51" s="1"/>
  <c r="G50"/>
  <c r="H50" s="1"/>
  <c r="I50" s="1"/>
  <c r="G49"/>
  <c r="H49" s="1"/>
  <c r="I49" s="1"/>
  <c r="H48"/>
  <c r="I48" s="1"/>
  <c r="G48"/>
  <c r="G47"/>
  <c r="H47" s="1"/>
  <c r="I47" s="1"/>
  <c r="G46"/>
  <c r="H46" s="1"/>
  <c r="I46" s="1"/>
  <c r="G45"/>
  <c r="H45" s="1"/>
  <c r="I45" s="1"/>
  <c r="H43"/>
  <c r="I43" s="1"/>
  <c r="G43"/>
  <c r="G42"/>
  <c r="H42" s="1"/>
  <c r="I42" s="1"/>
  <c r="G41"/>
  <c r="H41" s="1"/>
  <c r="I41" s="1"/>
  <c r="G40"/>
  <c r="H40" s="1"/>
  <c r="I40" s="1"/>
  <c r="H39"/>
  <c r="I39" s="1"/>
  <c r="G39"/>
  <c r="G38"/>
  <c r="H38" s="1"/>
  <c r="I38" s="1"/>
  <c r="G37"/>
  <c r="H37" s="1"/>
  <c r="I37" s="1"/>
  <c r="G36"/>
  <c r="H36" s="1"/>
  <c r="I36" s="1"/>
  <c r="H35"/>
  <c r="I35" s="1"/>
  <c r="G35"/>
  <c r="G34"/>
  <c r="H34" s="1"/>
  <c r="I34" s="1"/>
  <c r="G33"/>
  <c r="H33" s="1"/>
  <c r="I33" s="1"/>
  <c r="G31"/>
  <c r="H31" s="1"/>
  <c r="I31" s="1"/>
  <c r="H30"/>
  <c r="I30" s="1"/>
  <c r="G30"/>
  <c r="G29"/>
  <c r="H29" s="1"/>
  <c r="I29" s="1"/>
  <c r="G28"/>
  <c r="H28" s="1"/>
  <c r="I28" s="1"/>
  <c r="G27"/>
  <c r="H27" s="1"/>
  <c r="I27" s="1"/>
  <c r="H26"/>
  <c r="I26" s="1"/>
  <c r="G26"/>
  <c r="G25"/>
  <c r="H25" s="1"/>
  <c r="I25" s="1"/>
  <c r="J23"/>
  <c r="G23"/>
  <c r="H23" s="1"/>
  <c r="I23" s="1"/>
  <c r="J22"/>
  <c r="G22"/>
  <c r="H22" s="1"/>
  <c r="I22" s="1"/>
  <c r="J21"/>
  <c r="G21"/>
  <c r="H21" s="1"/>
  <c r="I21" s="1"/>
  <c r="J20"/>
  <c r="G20"/>
  <c r="H20" s="1"/>
  <c r="I20" s="1"/>
  <c r="J19"/>
  <c r="G19"/>
  <c r="H19" s="1"/>
  <c r="I19" s="1"/>
  <c r="J18"/>
  <c r="G18"/>
  <c r="H18" s="1"/>
  <c r="I18" s="1"/>
  <c r="J17"/>
  <c r="G17"/>
  <c r="H17" s="1"/>
  <c r="I17" s="1"/>
  <c r="J16"/>
  <c r="G16"/>
  <c r="H16" s="1"/>
  <c r="I16" s="1"/>
  <c r="J15"/>
  <c r="G15"/>
  <c r="H15" s="1"/>
  <c r="I15" s="1"/>
  <c r="J14"/>
  <c r="G14"/>
  <c r="H14" s="1"/>
  <c r="I14" s="1"/>
  <c r="J13"/>
  <c r="G13"/>
  <c r="H13" s="1"/>
  <c r="I13" s="1"/>
  <c r="J12"/>
  <c r="G12"/>
  <c r="H12" s="1"/>
  <c r="I12" s="1"/>
  <c r="J11"/>
  <c r="G11"/>
  <c r="H11" s="1"/>
  <c r="I11" s="1"/>
  <c r="J10"/>
  <c r="G10"/>
  <c r="H10" s="1"/>
  <c r="I10" s="1"/>
  <c r="J9"/>
  <c r="G9"/>
  <c r="H9" s="1"/>
  <c r="I9" s="1"/>
  <c r="J8"/>
  <c r="G8"/>
  <c r="H8" s="1"/>
  <c r="I8" s="1"/>
  <c r="J7"/>
  <c r="G7"/>
  <c r="H7" s="1"/>
  <c r="I7" s="1"/>
  <c r="K254" i="2"/>
  <c r="H254"/>
  <c r="G254"/>
  <c r="K253"/>
  <c r="H253"/>
  <c r="G253"/>
  <c r="K251"/>
  <c r="I251"/>
  <c r="J251" s="1"/>
  <c r="L251" s="1"/>
  <c r="H251"/>
  <c r="K250"/>
  <c r="H250"/>
  <c r="I250" s="1"/>
  <c r="J250" s="1"/>
  <c r="L250" s="1"/>
  <c r="K249"/>
  <c r="I249"/>
  <c r="J249" s="1"/>
  <c r="L249" s="1"/>
  <c r="H249"/>
  <c r="K248"/>
  <c r="H248"/>
  <c r="I248" s="1"/>
  <c r="J248" s="1"/>
  <c r="L248" s="1"/>
  <c r="K247"/>
  <c r="I247"/>
  <c r="J247" s="1"/>
  <c r="L247" s="1"/>
  <c r="H247"/>
  <c r="K246"/>
  <c r="H246"/>
  <c r="I246" s="1"/>
  <c r="J246" s="1"/>
  <c r="L246" s="1"/>
  <c r="K245"/>
  <c r="I245"/>
  <c r="J245" s="1"/>
  <c r="L245" s="1"/>
  <c r="H245"/>
  <c r="K244"/>
  <c r="H244"/>
  <c r="I244" s="1"/>
  <c r="J244" s="1"/>
  <c r="L244" s="1"/>
  <c r="K243"/>
  <c r="I243"/>
  <c r="J243" s="1"/>
  <c r="L243" s="1"/>
  <c r="H243"/>
  <c r="K242"/>
  <c r="H242"/>
  <c r="I242" s="1"/>
  <c r="J242" s="1"/>
  <c r="L242" s="1"/>
  <c r="K241"/>
  <c r="I241"/>
  <c r="J241" s="1"/>
  <c r="L241" s="1"/>
  <c r="H241"/>
  <c r="K240"/>
  <c r="H240"/>
  <c r="I240" s="1"/>
  <c r="J240" s="1"/>
  <c r="L240" s="1"/>
  <c r="K239"/>
  <c r="I239"/>
  <c r="J239" s="1"/>
  <c r="L239" s="1"/>
  <c r="H239"/>
  <c r="K238"/>
  <c r="H238"/>
  <c r="I238" s="1"/>
  <c r="J238" s="1"/>
  <c r="L238" s="1"/>
  <c r="K237"/>
  <c r="I237"/>
  <c r="J237" s="1"/>
  <c r="L237" s="1"/>
  <c r="H237"/>
  <c r="K236"/>
  <c r="H236"/>
  <c r="I236" s="1"/>
  <c r="J236" s="1"/>
  <c r="L236" s="1"/>
  <c r="K234"/>
  <c r="I234"/>
  <c r="J234" s="1"/>
  <c r="L234" s="1"/>
  <c r="H234"/>
  <c r="K232"/>
  <c r="H232"/>
  <c r="I232" s="1"/>
  <c r="J232" s="1"/>
  <c r="L232" s="1"/>
  <c r="K231"/>
  <c r="I231"/>
  <c r="J231" s="1"/>
  <c r="L231" s="1"/>
  <c r="H231"/>
  <c r="K230"/>
  <c r="H230"/>
  <c r="I230" s="1"/>
  <c r="J230" s="1"/>
  <c r="L230" s="1"/>
  <c r="K229"/>
  <c r="I229"/>
  <c r="J229" s="1"/>
  <c r="L229" s="1"/>
  <c r="H229"/>
  <c r="K228"/>
  <c r="H228"/>
  <c r="I228" s="1"/>
  <c r="J228" s="1"/>
  <c r="L228" s="1"/>
  <c r="K227"/>
  <c r="I227"/>
  <c r="J227" s="1"/>
  <c r="L227" s="1"/>
  <c r="H227"/>
  <c r="K226"/>
  <c r="H226"/>
  <c r="I226" s="1"/>
  <c r="J226" s="1"/>
  <c r="L226" s="1"/>
  <c r="K224"/>
  <c r="I224"/>
  <c r="J224" s="1"/>
  <c r="L224" s="1"/>
  <c r="H224"/>
  <c r="K223"/>
  <c r="H223"/>
  <c r="I223" s="1"/>
  <c r="J223" s="1"/>
  <c r="L223" s="1"/>
  <c r="K222"/>
  <c r="I222"/>
  <c r="J222" s="1"/>
  <c r="L222" s="1"/>
  <c r="H222"/>
  <c r="K220"/>
  <c r="H220"/>
  <c r="I220" s="1"/>
  <c r="J220" s="1"/>
  <c r="L220" s="1"/>
  <c r="K219"/>
  <c r="I219"/>
  <c r="J219" s="1"/>
  <c r="L219" s="1"/>
  <c r="H219"/>
  <c r="K218"/>
  <c r="H218"/>
  <c r="I218" s="1"/>
  <c r="J218" s="1"/>
  <c r="L218" s="1"/>
  <c r="K217"/>
  <c r="I217"/>
  <c r="J217" s="1"/>
  <c r="L217" s="1"/>
  <c r="H217"/>
  <c r="K216"/>
  <c r="H216"/>
  <c r="I216" s="1"/>
  <c r="J216" s="1"/>
  <c r="L216" s="1"/>
  <c r="K215"/>
  <c r="I215"/>
  <c r="J215" s="1"/>
  <c r="L215" s="1"/>
  <c r="H215"/>
  <c r="K214"/>
  <c r="H214"/>
  <c r="I214" s="1"/>
  <c r="J214" s="1"/>
  <c r="L214" s="1"/>
  <c r="K213"/>
  <c r="I213"/>
  <c r="J213" s="1"/>
  <c r="L213" s="1"/>
  <c r="H213"/>
  <c r="K212"/>
  <c r="H212"/>
  <c r="I212" s="1"/>
  <c r="J212" s="1"/>
  <c r="L212" s="1"/>
  <c r="K211"/>
  <c r="I211"/>
  <c r="J211" s="1"/>
  <c r="L211" s="1"/>
  <c r="H211"/>
  <c r="K210"/>
  <c r="H210"/>
  <c r="I210" s="1"/>
  <c r="J210" s="1"/>
  <c r="L210" s="1"/>
  <c r="K209"/>
  <c r="I209"/>
  <c r="J209" s="1"/>
  <c r="L209" s="1"/>
  <c r="H209"/>
  <c r="K208"/>
  <c r="H208"/>
  <c r="I208" s="1"/>
  <c r="J208" s="1"/>
  <c r="L208" s="1"/>
  <c r="K207"/>
  <c r="I207"/>
  <c r="J207" s="1"/>
  <c r="L207" s="1"/>
  <c r="H207"/>
  <c r="K206"/>
  <c r="H206"/>
  <c r="I206" s="1"/>
  <c r="J206" s="1"/>
  <c r="L206" s="1"/>
  <c r="K205"/>
  <c r="I205"/>
  <c r="J205" s="1"/>
  <c r="L205" s="1"/>
  <c r="H205"/>
  <c r="K203"/>
  <c r="H203"/>
  <c r="I203" s="1"/>
  <c r="J203" s="1"/>
  <c r="L203" s="1"/>
  <c r="K202"/>
  <c r="I202"/>
  <c r="J202" s="1"/>
  <c r="L202" s="1"/>
  <c r="H202"/>
  <c r="K201"/>
  <c r="H201"/>
  <c r="I201" s="1"/>
  <c r="J201" s="1"/>
  <c r="L201" s="1"/>
  <c r="K200"/>
  <c r="I200"/>
  <c r="J200" s="1"/>
  <c r="L200" s="1"/>
  <c r="H200"/>
  <c r="K199"/>
  <c r="H199"/>
  <c r="I199" s="1"/>
  <c r="J199" s="1"/>
  <c r="L199" s="1"/>
  <c r="K198"/>
  <c r="I198"/>
  <c r="J198" s="1"/>
  <c r="L198" s="1"/>
  <c r="H198"/>
  <c r="K197"/>
  <c r="H197"/>
  <c r="I197" s="1"/>
  <c r="J197" s="1"/>
  <c r="L197" s="1"/>
  <c r="K196"/>
  <c r="I196"/>
  <c r="J196" s="1"/>
  <c r="L196" s="1"/>
  <c r="H196"/>
  <c r="K195"/>
  <c r="H195"/>
  <c r="I195" s="1"/>
  <c r="J195" s="1"/>
  <c r="L195" s="1"/>
  <c r="K194"/>
  <c r="I194"/>
  <c r="J194" s="1"/>
  <c r="L194" s="1"/>
  <c r="H194"/>
  <c r="K193"/>
  <c r="H193"/>
  <c r="I193" s="1"/>
  <c r="J193" s="1"/>
  <c r="L193" s="1"/>
  <c r="K192"/>
  <c r="I192"/>
  <c r="J192" s="1"/>
  <c r="L192" s="1"/>
  <c r="H192"/>
  <c r="K191"/>
  <c r="H191"/>
  <c r="I191" s="1"/>
  <c r="J191" s="1"/>
  <c r="L191" s="1"/>
  <c r="K190"/>
  <c r="I190"/>
  <c r="J190" s="1"/>
  <c r="L190" s="1"/>
  <c r="H190"/>
  <c r="K189"/>
  <c r="H189"/>
  <c r="I189" s="1"/>
  <c r="J189" s="1"/>
  <c r="L189" s="1"/>
  <c r="K188"/>
  <c r="I188"/>
  <c r="J188" s="1"/>
  <c r="L188" s="1"/>
  <c r="H188"/>
  <c r="K187"/>
  <c r="H187"/>
  <c r="I187" s="1"/>
  <c r="J187" s="1"/>
  <c r="L187" s="1"/>
  <c r="K186"/>
  <c r="I186"/>
  <c r="J186" s="1"/>
  <c r="L186" s="1"/>
  <c r="H186"/>
  <c r="K185"/>
  <c r="H185"/>
  <c r="I185" s="1"/>
  <c r="J185" s="1"/>
  <c r="L185" s="1"/>
  <c r="K184"/>
  <c r="I184"/>
  <c r="J184" s="1"/>
  <c r="L184" s="1"/>
  <c r="H184"/>
  <c r="K183"/>
  <c r="H183"/>
  <c r="I183" s="1"/>
  <c r="J183" s="1"/>
  <c r="L183" s="1"/>
  <c r="K182"/>
  <c r="I182"/>
  <c r="J182" s="1"/>
  <c r="L182" s="1"/>
  <c r="H182"/>
  <c r="K181"/>
  <c r="H181"/>
  <c r="I181" s="1"/>
  <c r="J181" s="1"/>
  <c r="L181" s="1"/>
  <c r="K180"/>
  <c r="I180"/>
  <c r="J180" s="1"/>
  <c r="L180" s="1"/>
  <c r="H180"/>
  <c r="K179"/>
  <c r="H179"/>
  <c r="I179" s="1"/>
  <c r="J179" s="1"/>
  <c r="L179" s="1"/>
  <c r="K178"/>
  <c r="I178"/>
  <c r="J178" s="1"/>
  <c r="L178" s="1"/>
  <c r="H178"/>
  <c r="K177"/>
  <c r="H177"/>
  <c r="I177" s="1"/>
  <c r="J177" s="1"/>
  <c r="L177" s="1"/>
  <c r="K176"/>
  <c r="I176"/>
  <c r="J176" s="1"/>
  <c r="L176" s="1"/>
  <c r="H176"/>
  <c r="K175"/>
  <c r="H175"/>
  <c r="I175" s="1"/>
  <c r="J175" s="1"/>
  <c r="L175" s="1"/>
  <c r="K174"/>
  <c r="I174"/>
  <c r="J174" s="1"/>
  <c r="L174" s="1"/>
  <c r="H174"/>
  <c r="K173"/>
  <c r="H173"/>
  <c r="I173" s="1"/>
  <c r="J173" s="1"/>
  <c r="L173" s="1"/>
  <c r="K172"/>
  <c r="I172"/>
  <c r="J172" s="1"/>
  <c r="L172" s="1"/>
  <c r="H172"/>
  <c r="K171"/>
  <c r="H171"/>
  <c r="I171" s="1"/>
  <c r="J171" s="1"/>
  <c r="L171" s="1"/>
  <c r="K170"/>
  <c r="I170"/>
  <c r="J170" s="1"/>
  <c r="L170" s="1"/>
  <c r="H170"/>
  <c r="K169"/>
  <c r="H169"/>
  <c r="I169" s="1"/>
  <c r="J169" s="1"/>
  <c r="L169" s="1"/>
  <c r="K168"/>
  <c r="I168"/>
  <c r="J168" s="1"/>
  <c r="L168" s="1"/>
  <c r="H168"/>
  <c r="K167"/>
  <c r="H167"/>
  <c r="I167" s="1"/>
  <c r="J167" s="1"/>
  <c r="L167" s="1"/>
  <c r="K166"/>
  <c r="I166"/>
  <c r="J166" s="1"/>
  <c r="L166" s="1"/>
  <c r="H166"/>
  <c r="K165"/>
  <c r="H165"/>
  <c r="I165" s="1"/>
  <c r="J165" s="1"/>
  <c r="L165" s="1"/>
  <c r="K164"/>
  <c r="I164"/>
  <c r="J164" s="1"/>
  <c r="L164" s="1"/>
  <c r="H164"/>
  <c r="K163"/>
  <c r="H163"/>
  <c r="I163" s="1"/>
  <c r="J163" s="1"/>
  <c r="L163" s="1"/>
  <c r="K162"/>
  <c r="I162"/>
  <c r="J162" s="1"/>
  <c r="L162" s="1"/>
  <c r="H162"/>
  <c r="K160"/>
  <c r="H160"/>
  <c r="I160" s="1"/>
  <c r="J160" s="1"/>
  <c r="L160" s="1"/>
  <c r="K159"/>
  <c r="I159"/>
  <c r="J159" s="1"/>
  <c r="L159" s="1"/>
  <c r="H159"/>
  <c r="K158"/>
  <c r="H158"/>
  <c r="I158" s="1"/>
  <c r="J158" s="1"/>
  <c r="L158" s="1"/>
  <c r="K157"/>
  <c r="I157"/>
  <c r="J157" s="1"/>
  <c r="L157" s="1"/>
  <c r="H157"/>
  <c r="K156"/>
  <c r="H156"/>
  <c r="I156" s="1"/>
  <c r="J156" s="1"/>
  <c r="L156" s="1"/>
  <c r="K155"/>
  <c r="I155"/>
  <c r="J155" s="1"/>
  <c r="L155" s="1"/>
  <c r="H155"/>
  <c r="K154"/>
  <c r="H154"/>
  <c r="I154" s="1"/>
  <c r="J154" s="1"/>
  <c r="L154" s="1"/>
  <c r="K153"/>
  <c r="I153"/>
  <c r="J153" s="1"/>
  <c r="L153" s="1"/>
  <c r="H153"/>
  <c r="K152"/>
  <c r="H152"/>
  <c r="I152" s="1"/>
  <c r="J152" s="1"/>
  <c r="L152" s="1"/>
  <c r="K151"/>
  <c r="I151"/>
  <c r="J151" s="1"/>
  <c r="L151" s="1"/>
  <c r="H151"/>
  <c r="K150"/>
  <c r="H150"/>
  <c r="I150" s="1"/>
  <c r="J150" s="1"/>
  <c r="L150" s="1"/>
  <c r="K149"/>
  <c r="I149"/>
  <c r="J149" s="1"/>
  <c r="L149" s="1"/>
  <c r="H149"/>
  <c r="K148"/>
  <c r="H148"/>
  <c r="I148" s="1"/>
  <c r="J148" s="1"/>
  <c r="L148" s="1"/>
  <c r="K147"/>
  <c r="I147"/>
  <c r="J147" s="1"/>
  <c r="L147" s="1"/>
  <c r="H147"/>
  <c r="K146"/>
  <c r="H146"/>
  <c r="I146" s="1"/>
  <c r="J146" s="1"/>
  <c r="L146" s="1"/>
  <c r="K145"/>
  <c r="I145"/>
  <c r="J145" s="1"/>
  <c r="L145" s="1"/>
  <c r="H145"/>
  <c r="K144"/>
  <c r="H144"/>
  <c r="I144" s="1"/>
  <c r="J144" s="1"/>
  <c r="L144" s="1"/>
  <c r="K143"/>
  <c r="I143"/>
  <c r="J143" s="1"/>
  <c r="L143" s="1"/>
  <c r="H143"/>
  <c r="K142"/>
  <c r="H142"/>
  <c r="I142" s="1"/>
  <c r="J142" s="1"/>
  <c r="L142" s="1"/>
  <c r="K141"/>
  <c r="I141"/>
  <c r="J141" s="1"/>
  <c r="L141" s="1"/>
  <c r="H141"/>
  <c r="K140"/>
  <c r="H140"/>
  <c r="I140" s="1"/>
  <c r="J140" s="1"/>
  <c r="L140" s="1"/>
  <c r="K139"/>
  <c r="I139"/>
  <c r="J139" s="1"/>
  <c r="L139" s="1"/>
  <c r="H139"/>
  <c r="K138"/>
  <c r="H138"/>
  <c r="I138" s="1"/>
  <c r="J138" s="1"/>
  <c r="L138" s="1"/>
  <c r="K137"/>
  <c r="I137"/>
  <c r="J137" s="1"/>
  <c r="L137" s="1"/>
  <c r="H137"/>
  <c r="K136"/>
  <c r="H136"/>
  <c r="I136" s="1"/>
  <c r="J136" s="1"/>
  <c r="L136" s="1"/>
  <c r="K135"/>
  <c r="I135"/>
  <c r="J135" s="1"/>
  <c r="L135" s="1"/>
  <c r="H135"/>
  <c r="K134"/>
  <c r="H134"/>
  <c r="I134" s="1"/>
  <c r="J134" s="1"/>
  <c r="L134" s="1"/>
  <c r="K133"/>
  <c r="I133"/>
  <c r="J133" s="1"/>
  <c r="L133" s="1"/>
  <c r="H133"/>
  <c r="K132"/>
  <c r="H132"/>
  <c r="I132" s="1"/>
  <c r="J132" s="1"/>
  <c r="L132" s="1"/>
  <c r="K131"/>
  <c r="I131"/>
  <c r="J131" s="1"/>
  <c r="L131" s="1"/>
  <c r="H131"/>
  <c r="K130"/>
  <c r="H130"/>
  <c r="I130" s="1"/>
  <c r="J130" s="1"/>
  <c r="L130" s="1"/>
  <c r="K129"/>
  <c r="I129"/>
  <c r="J129" s="1"/>
  <c r="L129" s="1"/>
  <c r="H129"/>
  <c r="K128"/>
  <c r="H128"/>
  <c r="I128" s="1"/>
  <c r="J128" s="1"/>
  <c r="L128" s="1"/>
  <c r="K127"/>
  <c r="I127"/>
  <c r="J127" s="1"/>
  <c r="L127" s="1"/>
  <c r="H127"/>
  <c r="K126"/>
  <c r="H126"/>
  <c r="I126" s="1"/>
  <c r="J126" s="1"/>
  <c r="L126" s="1"/>
  <c r="K125"/>
  <c r="I125"/>
  <c r="J125" s="1"/>
  <c r="L125" s="1"/>
  <c r="H125"/>
  <c r="K124"/>
  <c r="H124"/>
  <c r="I124" s="1"/>
  <c r="J124" s="1"/>
  <c r="L124" s="1"/>
  <c r="K123"/>
  <c r="I123"/>
  <c r="J123" s="1"/>
  <c r="L123" s="1"/>
  <c r="H123"/>
  <c r="K121"/>
  <c r="H121"/>
  <c r="I121" s="1"/>
  <c r="J121" s="1"/>
  <c r="L121" s="1"/>
  <c r="K120"/>
  <c r="I120"/>
  <c r="J120" s="1"/>
  <c r="L120" s="1"/>
  <c r="H120"/>
  <c r="K119"/>
  <c r="H119"/>
  <c r="I119" s="1"/>
  <c r="J119" s="1"/>
  <c r="L119" s="1"/>
  <c r="K118"/>
  <c r="I118"/>
  <c r="J118" s="1"/>
  <c r="H118"/>
  <c r="K117"/>
  <c r="H117"/>
  <c r="I117" s="1"/>
  <c r="J117" s="1"/>
  <c r="K116"/>
  <c r="I116"/>
  <c r="J116" s="1"/>
  <c r="H116"/>
  <c r="K115"/>
  <c r="H115"/>
  <c r="I115" s="1"/>
  <c r="J115" s="1"/>
  <c r="K114"/>
  <c r="I114"/>
  <c r="J114" s="1"/>
  <c r="H114"/>
  <c r="K113"/>
  <c r="H113"/>
  <c r="I113" s="1"/>
  <c r="J113" s="1"/>
  <c r="K112"/>
  <c r="I112"/>
  <c r="J112" s="1"/>
  <c r="H112"/>
  <c r="K111"/>
  <c r="H111"/>
  <c r="I111" s="1"/>
  <c r="J111" s="1"/>
  <c r="K110"/>
  <c r="I110"/>
  <c r="J110" s="1"/>
  <c r="H110"/>
  <c r="K109"/>
  <c r="H109"/>
  <c r="I109" s="1"/>
  <c r="J109" s="1"/>
  <c r="K108"/>
  <c r="I108"/>
  <c r="J108" s="1"/>
  <c r="H108"/>
  <c r="K106"/>
  <c r="H106"/>
  <c r="I106" s="1"/>
  <c r="J106" s="1"/>
  <c r="K105"/>
  <c r="I105"/>
  <c r="J105" s="1"/>
  <c r="H105"/>
  <c r="K104"/>
  <c r="H104"/>
  <c r="I104" s="1"/>
  <c r="J104" s="1"/>
  <c r="K103"/>
  <c r="I103"/>
  <c r="J103" s="1"/>
  <c r="H103"/>
  <c r="K102"/>
  <c r="H102"/>
  <c r="I102" s="1"/>
  <c r="J102" s="1"/>
  <c r="K101"/>
  <c r="I101"/>
  <c r="J101" s="1"/>
  <c r="H101"/>
  <c r="K100"/>
  <c r="H100"/>
  <c r="I100" s="1"/>
  <c r="J100" s="1"/>
  <c r="K99"/>
  <c r="I99"/>
  <c r="J99" s="1"/>
  <c r="H99"/>
  <c r="K98"/>
  <c r="H98"/>
  <c r="I98" s="1"/>
  <c r="J98" s="1"/>
  <c r="K97"/>
  <c r="I97"/>
  <c r="J97" s="1"/>
  <c r="H97"/>
  <c r="K96"/>
  <c r="H96"/>
  <c r="I96" s="1"/>
  <c r="J96" s="1"/>
  <c r="K95"/>
  <c r="I95"/>
  <c r="J95" s="1"/>
  <c r="H95"/>
  <c r="K94"/>
  <c r="H94"/>
  <c r="I94" s="1"/>
  <c r="J94" s="1"/>
  <c r="K93"/>
  <c r="I93"/>
  <c r="J93" s="1"/>
  <c r="H93"/>
  <c r="K92"/>
  <c r="H92"/>
  <c r="I92" s="1"/>
  <c r="J92" s="1"/>
  <c r="K91"/>
  <c r="I91"/>
  <c r="J91" s="1"/>
  <c r="H91"/>
  <c r="K90"/>
  <c r="H90"/>
  <c r="I90" s="1"/>
  <c r="J90" s="1"/>
  <c r="K89"/>
  <c r="I89"/>
  <c r="J89" s="1"/>
  <c r="H89"/>
  <c r="K88"/>
  <c r="H88"/>
  <c r="I88" s="1"/>
  <c r="J88" s="1"/>
  <c r="K87"/>
  <c r="I87"/>
  <c r="J87" s="1"/>
  <c r="H87"/>
  <c r="K86"/>
  <c r="H86"/>
  <c r="I86" s="1"/>
  <c r="J86" s="1"/>
  <c r="K85"/>
  <c r="I85"/>
  <c r="J85" s="1"/>
  <c r="H85"/>
  <c r="K84"/>
  <c r="H84"/>
  <c r="I84" s="1"/>
  <c r="J84" s="1"/>
  <c r="K83"/>
  <c r="I83"/>
  <c r="J83" s="1"/>
  <c r="H83"/>
  <c r="K82"/>
  <c r="H82"/>
  <c r="I82" s="1"/>
  <c r="J82" s="1"/>
  <c r="K81"/>
  <c r="I81"/>
  <c r="J81" s="1"/>
  <c r="H81"/>
  <c r="K80"/>
  <c r="H80"/>
  <c r="I80" s="1"/>
  <c r="J80" s="1"/>
  <c r="K79"/>
  <c r="I79"/>
  <c r="J79" s="1"/>
  <c r="H79"/>
  <c r="K78"/>
  <c r="H78"/>
  <c r="I78" s="1"/>
  <c r="J78" s="1"/>
  <c r="K77"/>
  <c r="I77"/>
  <c r="J77" s="1"/>
  <c r="H77"/>
  <c r="K76"/>
  <c r="H76"/>
  <c r="I76" s="1"/>
  <c r="J76" s="1"/>
  <c r="K75"/>
  <c r="I75"/>
  <c r="J75" s="1"/>
  <c r="H75"/>
  <c r="K74"/>
  <c r="H74"/>
  <c r="I74" s="1"/>
  <c r="J74" s="1"/>
  <c r="K73"/>
  <c r="I73"/>
  <c r="J73" s="1"/>
  <c r="H73"/>
  <c r="K72"/>
  <c r="H72"/>
  <c r="I72" s="1"/>
  <c r="J72" s="1"/>
  <c r="K71"/>
  <c r="I71"/>
  <c r="J71" s="1"/>
  <c r="H71"/>
  <c r="K70"/>
  <c r="H70"/>
  <c r="I70" s="1"/>
  <c r="J70" s="1"/>
  <c r="K69"/>
  <c r="I69"/>
  <c r="J69" s="1"/>
  <c r="H69"/>
  <c r="K68"/>
  <c r="H68"/>
  <c r="I68" s="1"/>
  <c r="J68" s="1"/>
  <c r="K67"/>
  <c r="I67"/>
  <c r="J67" s="1"/>
  <c r="H67"/>
  <c r="K66"/>
  <c r="H66"/>
  <c r="I66" s="1"/>
  <c r="J66" s="1"/>
  <c r="K65"/>
  <c r="I65"/>
  <c r="J65" s="1"/>
  <c r="H65"/>
  <c r="K64"/>
  <c r="H64"/>
  <c r="I64" s="1"/>
  <c r="J64" s="1"/>
  <c r="K63"/>
  <c r="I63"/>
  <c r="J63" s="1"/>
  <c r="H63"/>
  <c r="K62"/>
  <c r="H62"/>
  <c r="I62" s="1"/>
  <c r="J62" s="1"/>
  <c r="K61"/>
  <c r="I61"/>
  <c r="J61" s="1"/>
  <c r="H61"/>
  <c r="K60"/>
  <c r="H60"/>
  <c r="I60" s="1"/>
  <c r="J60" s="1"/>
  <c r="K58"/>
  <c r="I58"/>
  <c r="J58" s="1"/>
  <c r="H58"/>
  <c r="K57"/>
  <c r="H57"/>
  <c r="I57" s="1"/>
  <c r="J57" s="1"/>
  <c r="K56"/>
  <c r="I56"/>
  <c r="J56" s="1"/>
  <c r="H56"/>
  <c r="K55"/>
  <c r="H55"/>
  <c r="I55" s="1"/>
  <c r="J55" s="1"/>
  <c r="K54"/>
  <c r="I54"/>
  <c r="J54" s="1"/>
  <c r="H54"/>
  <c r="K53"/>
  <c r="H53"/>
  <c r="I53" s="1"/>
  <c r="J53" s="1"/>
  <c r="K52"/>
  <c r="I52"/>
  <c r="J52" s="1"/>
  <c r="H52"/>
  <c r="K51"/>
  <c r="H51"/>
  <c r="I51" s="1"/>
  <c r="J51" s="1"/>
  <c r="K50"/>
  <c r="I50"/>
  <c r="J50" s="1"/>
  <c r="H50"/>
  <c r="K48"/>
  <c r="H48"/>
  <c r="I48" s="1"/>
  <c r="J48" s="1"/>
  <c r="K47"/>
  <c r="I47"/>
  <c r="J47" s="1"/>
  <c r="H47"/>
  <c r="K46"/>
  <c r="H46"/>
  <c r="I46" s="1"/>
  <c r="J46" s="1"/>
  <c r="K45"/>
  <c r="I45"/>
  <c r="J45" s="1"/>
  <c r="H45"/>
  <c r="K44"/>
  <c r="H44"/>
  <c r="I44" s="1"/>
  <c r="J44" s="1"/>
  <c r="K43"/>
  <c r="I43"/>
  <c r="J43" s="1"/>
  <c r="H43"/>
  <c r="K42"/>
  <c r="H42"/>
  <c r="I42" s="1"/>
  <c r="J42" s="1"/>
  <c r="K41"/>
  <c r="I41"/>
  <c r="J41" s="1"/>
  <c r="H41"/>
  <c r="K40"/>
  <c r="H40"/>
  <c r="I40" s="1"/>
  <c r="J40" s="1"/>
  <c r="K39"/>
  <c r="I39"/>
  <c r="J39" s="1"/>
  <c r="H39"/>
  <c r="K38"/>
  <c r="H38"/>
  <c r="I38" s="1"/>
  <c r="J38" s="1"/>
  <c r="K37"/>
  <c r="I37"/>
  <c r="J37" s="1"/>
  <c r="H37"/>
  <c r="K36"/>
  <c r="H36"/>
  <c r="I36" s="1"/>
  <c r="J36" s="1"/>
  <c r="K35"/>
  <c r="I35"/>
  <c r="J35" s="1"/>
  <c r="H35"/>
  <c r="K34"/>
  <c r="H34"/>
  <c r="I34" s="1"/>
  <c r="J34" s="1"/>
  <c r="K33"/>
  <c r="I33"/>
  <c r="J33" s="1"/>
  <c r="H33"/>
  <c r="K32"/>
  <c r="H32"/>
  <c r="I32" s="1"/>
  <c r="J32" s="1"/>
  <c r="K31"/>
  <c r="I31"/>
  <c r="J31" s="1"/>
  <c r="H31"/>
  <c r="K30"/>
  <c r="H30"/>
  <c r="I30" s="1"/>
  <c r="J30" s="1"/>
  <c r="K29"/>
  <c r="I29"/>
  <c r="J29" s="1"/>
  <c r="H29"/>
  <c r="K28"/>
  <c r="H28"/>
  <c r="I28" s="1"/>
  <c r="J28" s="1"/>
  <c r="K27"/>
  <c r="I27"/>
  <c r="J27" s="1"/>
  <c r="H27"/>
  <c r="K26"/>
  <c r="H26"/>
  <c r="I26" s="1"/>
  <c r="J26" s="1"/>
  <c r="K25"/>
  <c r="I25"/>
  <c r="J25" s="1"/>
  <c r="H25"/>
  <c r="K24"/>
  <c r="H24"/>
  <c r="I24" s="1"/>
  <c r="J24" s="1"/>
  <c r="K23"/>
  <c r="I23"/>
  <c r="J23" s="1"/>
  <c r="H23"/>
  <c r="K22"/>
  <c r="H22"/>
  <c r="I22" s="1"/>
  <c r="J22" s="1"/>
  <c r="K21"/>
  <c r="I21"/>
  <c r="J21" s="1"/>
  <c r="H21"/>
  <c r="K20"/>
  <c r="H20"/>
  <c r="I20" s="1"/>
  <c r="J20" s="1"/>
  <c r="K19"/>
  <c r="I19"/>
  <c r="J19" s="1"/>
  <c r="H19"/>
  <c r="K18"/>
  <c r="H18"/>
  <c r="I18" s="1"/>
  <c r="J18" s="1"/>
  <c r="K17"/>
  <c r="I17"/>
  <c r="J17" s="1"/>
  <c r="H17"/>
  <c r="K16"/>
  <c r="H16"/>
  <c r="I16" s="1"/>
  <c r="J16" s="1"/>
  <c r="K15"/>
  <c r="I15"/>
  <c r="J15" s="1"/>
  <c r="H15"/>
  <c r="K14"/>
  <c r="H14"/>
  <c r="I14" s="1"/>
  <c r="J14" s="1"/>
  <c r="K13"/>
  <c r="I13"/>
  <c r="J13" s="1"/>
  <c r="H13"/>
  <c r="K12"/>
  <c r="H12"/>
  <c r="I12" s="1"/>
  <c r="J12" s="1"/>
  <c r="K11"/>
  <c r="I11"/>
  <c r="J11" s="1"/>
  <c r="H11"/>
  <c r="K10"/>
  <c r="H10"/>
  <c r="I10" s="1"/>
  <c r="J10" s="1"/>
  <c r="K9"/>
  <c r="I9"/>
  <c r="J9" s="1"/>
  <c r="H9"/>
  <c r="K8"/>
  <c r="H8"/>
  <c r="I8" s="1"/>
  <c r="J8" s="1"/>
  <c r="K7"/>
  <c r="I7"/>
  <c r="J7" s="1"/>
  <c r="H7"/>
  <c r="K27" i="3" l="1"/>
  <c r="L27" s="1"/>
  <c r="K31"/>
  <c r="L31" s="1"/>
  <c r="K36"/>
  <c r="L36" s="1"/>
  <c r="K40"/>
  <c r="L40" s="1"/>
  <c r="K45"/>
  <c r="L45" s="1"/>
  <c r="K49"/>
  <c r="L49" s="1"/>
  <c r="K54"/>
  <c r="L54" s="1"/>
  <c r="K59"/>
  <c r="L59" s="1"/>
  <c r="K65"/>
  <c r="L65" s="1"/>
  <c r="K69"/>
  <c r="L69" s="1"/>
  <c r="K74"/>
  <c r="L74" s="1"/>
  <c r="K78"/>
  <c r="L78" s="1"/>
  <c r="K82"/>
  <c r="L82" s="1"/>
  <c r="K86"/>
  <c r="L86" s="1"/>
  <c r="K90"/>
  <c r="L90" s="1"/>
  <c r="K95"/>
  <c r="L95" s="1"/>
  <c r="K99"/>
  <c r="L99" s="1"/>
  <c r="K103"/>
  <c r="L103" s="1"/>
  <c r="K109"/>
  <c r="L109" s="1"/>
  <c r="K113"/>
  <c r="L113" s="1"/>
  <c r="K117"/>
  <c r="L117" s="1"/>
  <c r="K7"/>
  <c r="L7" s="1"/>
  <c r="K8"/>
  <c r="L8" s="1"/>
  <c r="K9"/>
  <c r="L9" s="1"/>
  <c r="K10"/>
  <c r="L10" s="1"/>
  <c r="K11"/>
  <c r="L11" s="1"/>
  <c r="K12"/>
  <c r="L12" s="1"/>
  <c r="K13"/>
  <c r="L13" s="1"/>
  <c r="K14"/>
  <c r="L14" s="1"/>
  <c r="K15"/>
  <c r="L15" s="1"/>
  <c r="K16"/>
  <c r="L16" s="1"/>
  <c r="K17"/>
  <c r="L17" s="1"/>
  <c r="K18"/>
  <c r="L18" s="1"/>
  <c r="K19"/>
  <c r="L19" s="1"/>
  <c r="K20"/>
  <c r="L20" s="1"/>
  <c r="K21"/>
  <c r="L21" s="1"/>
  <c r="K22"/>
  <c r="L22" s="1"/>
  <c r="K23"/>
  <c r="L23" s="1"/>
  <c r="K25"/>
  <c r="L25" s="1"/>
  <c r="K29"/>
  <c r="L29" s="1"/>
  <c r="K34"/>
  <c r="L34" s="1"/>
  <c r="K38"/>
  <c r="L38" s="1"/>
  <c r="K42"/>
  <c r="L42" s="1"/>
  <c r="K47"/>
  <c r="L47" s="1"/>
  <c r="K51"/>
  <c r="L51" s="1"/>
  <c r="K57"/>
  <c r="L57" s="1"/>
  <c r="K61"/>
  <c r="L61" s="1"/>
  <c r="K67"/>
  <c r="L67" s="1"/>
  <c r="K72"/>
  <c r="L72" s="1"/>
  <c r="K76"/>
  <c r="L76" s="1"/>
  <c r="K80"/>
  <c r="L80" s="1"/>
  <c r="K84"/>
  <c r="L84" s="1"/>
  <c r="K88"/>
  <c r="L88" s="1"/>
  <c r="K93"/>
  <c r="L93" s="1"/>
  <c r="K97"/>
  <c r="L97" s="1"/>
  <c r="K101"/>
  <c r="L101" s="1"/>
  <c r="K105"/>
  <c r="L105" s="1"/>
  <c r="K111"/>
  <c r="L111" s="1"/>
  <c r="K115"/>
  <c r="L115" s="1"/>
  <c r="L118"/>
  <c r="K118"/>
  <c r="K122"/>
  <c r="L122" s="1"/>
  <c r="K123"/>
  <c r="L123" s="1"/>
  <c r="K126"/>
  <c r="L126" s="1"/>
  <c r="L127"/>
  <c r="K127"/>
  <c r="K130"/>
  <c r="L130" s="1"/>
  <c r="K131"/>
  <c r="L131" s="1"/>
  <c r="K134"/>
  <c r="L134" s="1"/>
  <c r="K120"/>
  <c r="L120" s="1"/>
  <c r="K121"/>
  <c r="L121" s="1"/>
  <c r="K124"/>
  <c r="L124" s="1"/>
  <c r="L125"/>
  <c r="K125"/>
  <c r="K128"/>
  <c r="L128" s="1"/>
  <c r="K129"/>
  <c r="L129" s="1"/>
  <c r="K132"/>
  <c r="L132" s="1"/>
  <c r="L133"/>
  <c r="K133"/>
  <c r="L26"/>
  <c r="L35"/>
  <c r="L43"/>
  <c r="L52"/>
  <c r="L62"/>
  <c r="L73"/>
  <c r="K26"/>
  <c r="K28"/>
  <c r="L28" s="1"/>
  <c r="K30"/>
  <c r="L30" s="1"/>
  <c r="K33"/>
  <c r="L33" s="1"/>
  <c r="K35"/>
  <c r="K37"/>
  <c r="L37" s="1"/>
  <c r="K39"/>
  <c r="L39" s="1"/>
  <c r="K41"/>
  <c r="L41" s="1"/>
  <c r="K43"/>
  <c r="K46"/>
  <c r="L46" s="1"/>
  <c r="K48"/>
  <c r="L48" s="1"/>
  <c r="K50"/>
  <c r="L50" s="1"/>
  <c r="K52"/>
  <c r="K55"/>
  <c r="L55" s="1"/>
  <c r="K58"/>
  <c r="L58" s="1"/>
  <c r="K60"/>
  <c r="L60" s="1"/>
  <c r="K62"/>
  <c r="K66"/>
  <c r="L66" s="1"/>
  <c r="K68"/>
  <c r="L68" s="1"/>
  <c r="K71"/>
  <c r="L71" s="1"/>
  <c r="K73"/>
  <c r="K75"/>
  <c r="L75" s="1"/>
  <c r="K77"/>
  <c r="L77" s="1"/>
  <c r="K79"/>
  <c r="L79" s="1"/>
  <c r="K81"/>
  <c r="L81" s="1"/>
  <c r="K83"/>
  <c r="L83" s="1"/>
  <c r="K85"/>
  <c r="L85" s="1"/>
  <c r="K87"/>
  <c r="L87" s="1"/>
  <c r="K89"/>
  <c r="L89" s="1"/>
  <c r="K92"/>
  <c r="L92" s="1"/>
  <c r="K94"/>
  <c r="L94" s="1"/>
  <c r="K96"/>
  <c r="L96" s="1"/>
  <c r="K98"/>
  <c r="L98" s="1"/>
  <c r="K100"/>
  <c r="L100" s="1"/>
  <c r="K102"/>
  <c r="L102" s="1"/>
  <c r="K104"/>
  <c r="L104" s="1"/>
  <c r="K107"/>
  <c r="L107" s="1"/>
  <c r="K110"/>
  <c r="L110" s="1"/>
  <c r="K112"/>
  <c r="L112" s="1"/>
  <c r="K114"/>
  <c r="L114" s="1"/>
  <c r="K116"/>
  <c r="L116" s="1"/>
  <c r="L8" i="2"/>
  <c r="M8" s="1"/>
  <c r="L10"/>
  <c r="M10" s="1"/>
  <c r="L12"/>
  <c r="M12" s="1"/>
  <c r="L14"/>
  <c r="M14" s="1"/>
  <c r="L16"/>
  <c r="M16" s="1"/>
  <c r="L18"/>
  <c r="M18" s="1"/>
  <c r="L20"/>
  <c r="M20" s="1"/>
  <c r="L22"/>
  <c r="M22" s="1"/>
  <c r="L24"/>
  <c r="M24" s="1"/>
  <c r="L26"/>
  <c r="M26" s="1"/>
  <c r="L28"/>
  <c r="M28" s="1"/>
  <c r="L30"/>
  <c r="M30" s="1"/>
  <c r="L32"/>
  <c r="M32" s="1"/>
  <c r="L34"/>
  <c r="M34" s="1"/>
  <c r="L36"/>
  <c r="M36" s="1"/>
  <c r="L38"/>
  <c r="M38" s="1"/>
  <c r="L40"/>
  <c r="M40" s="1"/>
  <c r="L42"/>
  <c r="M42" s="1"/>
  <c r="L44"/>
  <c r="M44" s="1"/>
  <c r="L46"/>
  <c r="M46" s="1"/>
  <c r="L48"/>
  <c r="M48" s="1"/>
  <c r="L51"/>
  <c r="M51" s="1"/>
  <c r="L53"/>
  <c r="M53" s="1"/>
  <c r="L55"/>
  <c r="M55" s="1"/>
  <c r="L57"/>
  <c r="M57" s="1"/>
  <c r="L60"/>
  <c r="M60" s="1"/>
  <c r="L62"/>
  <c r="M62" s="1"/>
  <c r="L64"/>
  <c r="M64" s="1"/>
  <c r="L66"/>
  <c r="M66" s="1"/>
  <c r="L68"/>
  <c r="M68" s="1"/>
  <c r="L70"/>
  <c r="M70" s="1"/>
  <c r="L72"/>
  <c r="M72" s="1"/>
  <c r="L74"/>
  <c r="M74" s="1"/>
  <c r="L76"/>
  <c r="M76" s="1"/>
  <c r="L78"/>
  <c r="M78" s="1"/>
  <c r="L80"/>
  <c r="M80" s="1"/>
  <c r="L82"/>
  <c r="M82" s="1"/>
  <c r="L84"/>
  <c r="M84" s="1"/>
  <c r="L86"/>
  <c r="M86" s="1"/>
  <c r="L88"/>
  <c r="M88" s="1"/>
  <c r="L90"/>
  <c r="M90" s="1"/>
  <c r="L92"/>
  <c r="M92" s="1"/>
  <c r="L94"/>
  <c r="M94" s="1"/>
  <c r="L96"/>
  <c r="M96" s="1"/>
  <c r="L98"/>
  <c r="M98" s="1"/>
  <c r="L100"/>
  <c r="M100" s="1"/>
  <c r="L102"/>
  <c r="M102" s="1"/>
  <c r="L104"/>
  <c r="M104" s="1"/>
  <c r="L106"/>
  <c r="M106" s="1"/>
  <c r="L109"/>
  <c r="M109" s="1"/>
  <c r="L111"/>
  <c r="M111" s="1"/>
  <c r="L113"/>
  <c r="M113" s="1"/>
  <c r="L115"/>
  <c r="M115" s="1"/>
  <c r="L117"/>
  <c r="M117" s="1"/>
  <c r="L7"/>
  <c r="M7" s="1"/>
  <c r="L9"/>
  <c r="M9" s="1"/>
  <c r="L11"/>
  <c r="M11" s="1"/>
  <c r="L13"/>
  <c r="M13" s="1"/>
  <c r="L15"/>
  <c r="M15" s="1"/>
  <c r="L17"/>
  <c r="M17" s="1"/>
  <c r="L19"/>
  <c r="M19" s="1"/>
  <c r="L21"/>
  <c r="M21" s="1"/>
  <c r="L23"/>
  <c r="M23" s="1"/>
  <c r="L25"/>
  <c r="M25" s="1"/>
  <c r="L27"/>
  <c r="M27" s="1"/>
  <c r="L29"/>
  <c r="M29" s="1"/>
  <c r="L31"/>
  <c r="M31" s="1"/>
  <c r="L33"/>
  <c r="M33" s="1"/>
  <c r="L35"/>
  <c r="M35" s="1"/>
  <c r="L37"/>
  <c r="M37" s="1"/>
  <c r="L39"/>
  <c r="M39" s="1"/>
  <c r="L41"/>
  <c r="M41" s="1"/>
  <c r="L43"/>
  <c r="M43" s="1"/>
  <c r="L45"/>
  <c r="M45" s="1"/>
  <c r="L47"/>
  <c r="M47" s="1"/>
  <c r="L50"/>
  <c r="M50" s="1"/>
  <c r="L52"/>
  <c r="M52" s="1"/>
  <c r="L54"/>
  <c r="M54" s="1"/>
  <c r="L56"/>
  <c r="M56" s="1"/>
  <c r="L58"/>
  <c r="M58" s="1"/>
  <c r="L61"/>
  <c r="M61" s="1"/>
  <c r="L63"/>
  <c r="M63" s="1"/>
  <c r="L65"/>
  <c r="M65" s="1"/>
  <c r="L67"/>
  <c r="M67" s="1"/>
  <c r="L69"/>
  <c r="M69" s="1"/>
  <c r="L71"/>
  <c r="M71" s="1"/>
  <c r="L73"/>
  <c r="M73" s="1"/>
  <c r="L75"/>
  <c r="M75" s="1"/>
  <c r="L77"/>
  <c r="M77" s="1"/>
  <c r="L79"/>
  <c r="M79" s="1"/>
  <c r="L81"/>
  <c r="M81" s="1"/>
  <c r="L83"/>
  <c r="M83" s="1"/>
  <c r="L85"/>
  <c r="M85" s="1"/>
  <c r="L87"/>
  <c r="M87" s="1"/>
  <c r="L89"/>
  <c r="M89" s="1"/>
  <c r="L91"/>
  <c r="M91" s="1"/>
  <c r="L93"/>
  <c r="M93" s="1"/>
  <c r="L95"/>
  <c r="M95" s="1"/>
  <c r="L97"/>
  <c r="M97" s="1"/>
  <c r="L99"/>
  <c r="M99" s="1"/>
  <c r="L101"/>
  <c r="M101" s="1"/>
  <c r="L103"/>
  <c r="M103" s="1"/>
  <c r="L105"/>
  <c r="M105" s="1"/>
  <c r="L108"/>
  <c r="M108" s="1"/>
  <c r="L110"/>
  <c r="M110" s="1"/>
  <c r="L112"/>
  <c r="M112" s="1"/>
  <c r="L114"/>
  <c r="M114" s="1"/>
  <c r="L116"/>
  <c r="M116" s="1"/>
  <c r="L118"/>
  <c r="M118" s="1"/>
  <c r="M119"/>
  <c r="M120"/>
  <c r="M121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5"/>
  <c r="M206"/>
  <c r="M207"/>
  <c r="M208"/>
  <c r="M209"/>
  <c r="M210"/>
  <c r="M211"/>
  <c r="M212"/>
  <c r="M213"/>
  <c r="M214"/>
  <c r="M215"/>
  <c r="M216"/>
  <c r="M217"/>
  <c r="M218"/>
  <c r="M219"/>
  <c r="M220"/>
  <c r="M222"/>
  <c r="M223"/>
  <c r="M224"/>
  <c r="M226"/>
  <c r="M227"/>
  <c r="M228"/>
  <c r="M229"/>
  <c r="M230"/>
  <c r="M231"/>
  <c r="M232"/>
  <c r="M234"/>
  <c r="M236"/>
  <c r="M237"/>
  <c r="M238"/>
  <c r="M239"/>
  <c r="M240"/>
  <c r="M241"/>
  <c r="M242"/>
  <c r="M243"/>
  <c r="M244"/>
  <c r="M245"/>
  <c r="M246"/>
  <c r="M247"/>
  <c r="M248"/>
  <c r="M249"/>
  <c r="M250"/>
  <c r="M251"/>
  <c r="I254"/>
  <c r="J254" s="1"/>
  <c r="I253"/>
  <c r="J253" s="1"/>
  <c r="L253" l="1"/>
  <c r="M253" s="1"/>
  <c r="L254"/>
  <c r="M254" s="1"/>
  <c r="L65" i="1" l="1"/>
  <c r="I65"/>
  <c r="J65" s="1"/>
  <c r="K65" s="1"/>
  <c r="G65"/>
  <c r="L64"/>
  <c r="I64"/>
  <c r="J64" s="1"/>
  <c r="K64" s="1"/>
  <c r="G64"/>
  <c r="L63"/>
  <c r="I63"/>
  <c r="J63" s="1"/>
  <c r="K63" s="1"/>
  <c r="G63"/>
  <c r="L62"/>
  <c r="I62"/>
  <c r="J62" s="1"/>
  <c r="K62" s="1"/>
  <c r="G62"/>
  <c r="L61"/>
  <c r="I61"/>
  <c r="J61" s="1"/>
  <c r="K61" s="1"/>
  <c r="G61"/>
  <c r="L60"/>
  <c r="I60"/>
  <c r="J60" s="1"/>
  <c r="K60" s="1"/>
  <c r="G60"/>
  <c r="L59"/>
  <c r="I59"/>
  <c r="J59" s="1"/>
  <c r="K59" s="1"/>
  <c r="G59"/>
  <c r="L58"/>
  <c r="I58"/>
  <c r="J58" s="1"/>
  <c r="K58" s="1"/>
  <c r="G58"/>
  <c r="L57"/>
  <c r="I57"/>
  <c r="J57" s="1"/>
  <c r="K57" s="1"/>
  <c r="G57"/>
  <c r="L56"/>
  <c r="I56"/>
  <c r="J56" s="1"/>
  <c r="K56" s="1"/>
  <c r="G56"/>
  <c r="L54"/>
  <c r="I54"/>
  <c r="J54" s="1"/>
  <c r="K54" s="1"/>
  <c r="G54"/>
  <c r="L53"/>
  <c r="I53"/>
  <c r="J53" s="1"/>
  <c r="K53" s="1"/>
  <c r="G53"/>
  <c r="L52"/>
  <c r="I52"/>
  <c r="J52" s="1"/>
  <c r="K52" s="1"/>
  <c r="G52"/>
  <c r="L51"/>
  <c r="I51"/>
  <c r="J51" s="1"/>
  <c r="K51" s="1"/>
  <c r="G51"/>
  <c r="L49"/>
  <c r="I49"/>
  <c r="J49" s="1"/>
  <c r="K49" s="1"/>
  <c r="G49"/>
  <c r="L48"/>
  <c r="I48"/>
  <c r="J48" s="1"/>
  <c r="K48" s="1"/>
  <c r="G48"/>
  <c r="L47"/>
  <c r="I47"/>
  <c r="J47" s="1"/>
  <c r="K47" s="1"/>
  <c r="G47"/>
  <c r="L46"/>
  <c r="I46"/>
  <c r="J46" s="1"/>
  <c r="K46" s="1"/>
  <c r="G46"/>
  <c r="L45"/>
  <c r="I45"/>
  <c r="J45" s="1"/>
  <c r="K45" s="1"/>
  <c r="G45"/>
  <c r="L44"/>
  <c r="I44"/>
  <c r="J44" s="1"/>
  <c r="K44" s="1"/>
  <c r="G44"/>
  <c r="L43"/>
  <c r="I43"/>
  <c r="J43" s="1"/>
  <c r="K43" s="1"/>
  <c r="G43"/>
  <c r="L42"/>
  <c r="I42"/>
  <c r="J42" s="1"/>
  <c r="K42" s="1"/>
  <c r="G42"/>
  <c r="L41"/>
  <c r="I41"/>
  <c r="J41" s="1"/>
  <c r="K41" s="1"/>
  <c r="G41"/>
  <c r="L40"/>
  <c r="I40"/>
  <c r="J40" s="1"/>
  <c r="K40" s="1"/>
  <c r="G40"/>
  <c r="L39"/>
  <c r="I39"/>
  <c r="J39" s="1"/>
  <c r="K39" s="1"/>
  <c r="G39"/>
  <c r="L38"/>
  <c r="I38"/>
  <c r="J38" s="1"/>
  <c r="K38" s="1"/>
  <c r="G38"/>
  <c r="L37"/>
  <c r="I37"/>
  <c r="J37" s="1"/>
  <c r="K37" s="1"/>
  <c r="G37"/>
  <c r="L36"/>
  <c r="I36"/>
  <c r="J36" s="1"/>
  <c r="K36" s="1"/>
  <c r="G36"/>
  <c r="L35"/>
  <c r="I35"/>
  <c r="J35" s="1"/>
  <c r="K35" s="1"/>
  <c r="G35"/>
  <c r="L34"/>
  <c r="I34"/>
  <c r="J34" s="1"/>
  <c r="K34" s="1"/>
  <c r="G34"/>
  <c r="L33"/>
  <c r="I33"/>
  <c r="J33" s="1"/>
  <c r="K33" s="1"/>
  <c r="G33"/>
  <c r="L32"/>
  <c r="I32"/>
  <c r="J32" s="1"/>
  <c r="K32" s="1"/>
  <c r="G32"/>
  <c r="L30"/>
  <c r="I30"/>
  <c r="J30" s="1"/>
  <c r="K30" s="1"/>
  <c r="G30"/>
  <c r="L29"/>
  <c r="I29"/>
  <c r="J29" s="1"/>
  <c r="K29" s="1"/>
  <c r="G29"/>
  <c r="L28"/>
  <c r="I28"/>
  <c r="J28" s="1"/>
  <c r="K28" s="1"/>
  <c r="G28"/>
  <c r="L27"/>
  <c r="I27"/>
  <c r="J27" s="1"/>
  <c r="K27" s="1"/>
  <c r="G27"/>
  <c r="L26"/>
  <c r="I26"/>
  <c r="J26" s="1"/>
  <c r="K26" s="1"/>
  <c r="G26"/>
  <c r="L25"/>
  <c r="I25"/>
  <c r="J25" s="1"/>
  <c r="K25" s="1"/>
  <c r="G25"/>
  <c r="L24"/>
  <c r="I24"/>
  <c r="J24" s="1"/>
  <c r="K24" s="1"/>
  <c r="G24"/>
  <c r="L23"/>
  <c r="I23"/>
  <c r="J23" s="1"/>
  <c r="K23" s="1"/>
  <c r="G23"/>
  <c r="L22"/>
  <c r="I22"/>
  <c r="J22" s="1"/>
  <c r="K22" s="1"/>
  <c r="G22"/>
  <c r="L21"/>
  <c r="I21"/>
  <c r="J21" s="1"/>
  <c r="K21" s="1"/>
  <c r="G21"/>
  <c r="L20"/>
  <c r="I20"/>
  <c r="J20" s="1"/>
  <c r="K20" s="1"/>
  <c r="G20"/>
  <c r="L19"/>
  <c r="I19"/>
  <c r="J19" s="1"/>
  <c r="K19" s="1"/>
  <c r="G19"/>
  <c r="L18"/>
  <c r="I18"/>
  <c r="J18" s="1"/>
  <c r="K18" s="1"/>
  <c r="G18"/>
  <c r="L17"/>
  <c r="I17"/>
  <c r="J17" s="1"/>
  <c r="K17" s="1"/>
  <c r="G17"/>
  <c r="L16"/>
  <c r="I16"/>
  <c r="J16" s="1"/>
  <c r="K16" s="1"/>
  <c r="G16"/>
  <c r="L15"/>
  <c r="I15"/>
  <c r="J15" s="1"/>
  <c r="K15" s="1"/>
  <c r="G15"/>
  <c r="L14"/>
  <c r="I14"/>
  <c r="J14" s="1"/>
  <c r="K14" s="1"/>
  <c r="G14"/>
  <c r="L13"/>
  <c r="I13"/>
  <c r="J13" s="1"/>
  <c r="K13" s="1"/>
  <c r="G13"/>
  <c r="L12"/>
  <c r="I12"/>
  <c r="J12" s="1"/>
  <c r="K12" s="1"/>
  <c r="G12"/>
  <c r="L11"/>
  <c r="I11"/>
  <c r="J11" s="1"/>
  <c r="K11" s="1"/>
  <c r="G11"/>
  <c r="L10"/>
  <c r="I10"/>
  <c r="J10" s="1"/>
  <c r="K10" s="1"/>
  <c r="G10"/>
  <c r="L9"/>
  <c r="I9"/>
  <c r="J9" s="1"/>
  <c r="K9" s="1"/>
  <c r="G9"/>
  <c r="L8"/>
  <c r="I8"/>
  <c r="J8" s="1"/>
  <c r="K8" s="1"/>
  <c r="G8"/>
  <c r="L7"/>
  <c r="I7"/>
  <c r="J7" s="1"/>
  <c r="K7" s="1"/>
  <c r="G7"/>
  <c r="M7" l="1"/>
  <c r="N7" s="1"/>
  <c r="M8"/>
  <c r="N8" s="1"/>
  <c r="M11"/>
  <c r="N11" s="1"/>
  <c r="M12"/>
  <c r="N12" s="1"/>
  <c r="M15"/>
  <c r="N15" s="1"/>
  <c r="M16"/>
  <c r="N16" s="1"/>
  <c r="M19"/>
  <c r="N19" s="1"/>
  <c r="M20"/>
  <c r="N20" s="1"/>
  <c r="M23"/>
  <c r="N23" s="1"/>
  <c r="M24"/>
  <c r="N24" s="1"/>
  <c r="M27"/>
  <c r="N27" s="1"/>
  <c r="M28"/>
  <c r="N28" s="1"/>
  <c r="M32"/>
  <c r="N32" s="1"/>
  <c r="M33"/>
  <c r="N33" s="1"/>
  <c r="M36"/>
  <c r="N36" s="1"/>
  <c r="M37"/>
  <c r="N37" s="1"/>
  <c r="M40"/>
  <c r="N40" s="1"/>
  <c r="M41"/>
  <c r="N41" s="1"/>
  <c r="M44"/>
  <c r="N44" s="1"/>
  <c r="M45"/>
  <c r="N45" s="1"/>
  <c r="N48"/>
  <c r="M48"/>
  <c r="M49"/>
  <c r="N49" s="1"/>
  <c r="M53"/>
  <c r="N53" s="1"/>
  <c r="M54"/>
  <c r="N54" s="1"/>
  <c r="M58"/>
  <c r="N58" s="1"/>
  <c r="M59"/>
  <c r="N59" s="1"/>
  <c r="M62"/>
  <c r="N62" s="1"/>
  <c r="M63"/>
  <c r="N63" s="1"/>
  <c r="N9"/>
  <c r="M9"/>
  <c r="M10"/>
  <c r="N10" s="1"/>
  <c r="M13"/>
  <c r="N13" s="1"/>
  <c r="M14"/>
  <c r="N14" s="1"/>
  <c r="M17"/>
  <c r="N17" s="1"/>
  <c r="M18"/>
  <c r="N18" s="1"/>
  <c r="M21"/>
  <c r="N21" s="1"/>
  <c r="M22"/>
  <c r="N22" s="1"/>
  <c r="N25"/>
  <c r="M25"/>
  <c r="M26"/>
  <c r="N26" s="1"/>
  <c r="M29"/>
  <c r="N29" s="1"/>
  <c r="M30"/>
  <c r="N30" s="1"/>
  <c r="M34"/>
  <c r="N34" s="1"/>
  <c r="M35"/>
  <c r="N35" s="1"/>
  <c r="M38"/>
  <c r="N38" s="1"/>
  <c r="M39"/>
  <c r="N39" s="1"/>
  <c r="N42"/>
  <c r="M42"/>
  <c r="M43"/>
  <c r="N43" s="1"/>
  <c r="M46"/>
  <c r="N46" s="1"/>
  <c r="M47"/>
  <c r="N47" s="1"/>
  <c r="M51"/>
  <c r="N51" s="1"/>
  <c r="M52"/>
  <c r="N52" s="1"/>
  <c r="M56"/>
  <c r="N56" s="1"/>
  <c r="M57"/>
  <c r="N57" s="1"/>
  <c r="N60"/>
  <c r="M60"/>
  <c r="M61"/>
  <c r="N61" s="1"/>
  <c r="M64"/>
  <c r="N64" s="1"/>
  <c r="M65"/>
  <c r="N65" s="1"/>
</calcChain>
</file>

<file path=xl/sharedStrings.xml><?xml version="1.0" encoding="utf-8"?>
<sst xmlns="http://schemas.openxmlformats.org/spreadsheetml/2006/main" count="731" uniqueCount="412">
  <si>
    <r>
      <t xml:space="preserve">        </t>
    </r>
    <r>
      <rPr>
        <b/>
        <u/>
        <sz val="18"/>
        <color theme="1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6"/>
        <color theme="1"/>
        <rFont val="Arial"/>
        <family val="2"/>
        <charset val="204"/>
      </rPr>
      <t xml:space="preserve">
             завод сухих строительных смесей, красок, фасадного декора</t>
    </r>
    <r>
      <rPr>
        <b/>
        <sz val="10"/>
        <color theme="1"/>
        <rFont val="Arial"/>
        <family val="2"/>
        <charset val="204"/>
      </rPr>
      <t xml:space="preserve">
                               Республика Беларусь, 230001, г. Гродно, ул. Горновых, 32, тел./факс +375 (152) 52-22-52,    
                               тел. +375 (17) 554-24-24, +375 (29) 2-758-758 МТС, +375 (44) 58-777-58 Велком,
                               architecton.by, E-mail: info@architecton.by, architek2013@inbox.ru                  </t>
    </r>
  </si>
  <si>
    <t>ПРАЙС-ЛИСТ на продукцию торговой марки "Farbmann"</t>
  </si>
  <si>
    <t>№ п/п</t>
  </si>
  <si>
    <t>Наименование товара</t>
  </si>
  <si>
    <t>Описание товара</t>
  </si>
  <si>
    <t>Базис/ цвет</t>
  </si>
  <si>
    <t>Упаковка, л</t>
  </si>
  <si>
    <t>Плотность, кг/м3</t>
  </si>
  <si>
    <t>Масса, кг</t>
  </si>
  <si>
    <t>Отпускная цена поставщика (импортера) за единицу товара без НДС, бел.руб.</t>
  </si>
  <si>
    <t>Оптовая наценка, %</t>
  </si>
  <si>
    <t>Сумма оптовой наценка, бел. руб</t>
  </si>
  <si>
    <t>Оптовая цена без НДС, руб</t>
  </si>
  <si>
    <t>Ставка НДС, %</t>
  </si>
  <si>
    <t>Сумма НДС, бел.руб.</t>
  </si>
  <si>
    <t>Оптовая цена с НДС, бел.руб.</t>
  </si>
  <si>
    <t>Интерьерные краски</t>
  </si>
  <si>
    <t xml:space="preserve"> Краска Farbmann Standart 3</t>
  </si>
  <si>
    <t xml:space="preserve">Совершенно матовая стойкая к мытью латексная краска для внутренних работ на акрилатной основе. 2 класс стойкости к истиранию. Для потолков и стен в сухих помещениях с небольшой эксплуатационной нагрузкой.
</t>
  </si>
  <si>
    <t>А</t>
  </si>
  <si>
    <t>С</t>
  </si>
  <si>
    <t xml:space="preserve"> Краска Farbmann Standart 5</t>
  </si>
  <si>
    <t xml:space="preserve">Матовая краска для стен и потолка. 2 класс стойкости к истиранию. Высокая укрывающая способность. Для сухих и влажных помещений.
</t>
  </si>
  <si>
    <t>A</t>
  </si>
  <si>
    <t xml:space="preserve"> Краска Farbmann Fullcover</t>
  </si>
  <si>
    <t>Глубокоматовая краска для стен и потолка. 2 класс стойкости к истиранию. Высокая укрывающая способность. Для сухих помещений.</t>
  </si>
  <si>
    <t xml:space="preserve"> Краска Farbmann Carbon</t>
  </si>
  <si>
    <t>Матовая краска для стен и потолка. 1 класс стойкости к истиранию. Идеально гладкая фактура. Для всех типов помещений.</t>
  </si>
  <si>
    <t>Фасадные краски</t>
  </si>
  <si>
    <t xml:space="preserve"> Краска Farbmann Standart A</t>
  </si>
  <si>
    <t>Акрилатная краска для наружных работ. Больше 10 лет защиты фасада. Пропускает пар с помещения. Низкая водопроницаемость.</t>
  </si>
  <si>
    <t>LА</t>
  </si>
  <si>
    <t>LС</t>
  </si>
  <si>
    <t xml:space="preserve"> Краска Farbmann Standart S</t>
  </si>
  <si>
    <t>Латексная силиконовая краска для наружных работ. Предназначена для первичной окраски прочной цементноизвестковой и известковой штукатурок (в т. ч. декоративные штукатурки «короед» и «барашек»), бетона и других соответствующих минеральных поверхностей.</t>
  </si>
  <si>
    <t xml:space="preserve"> Краска Farbmann Sokelit</t>
  </si>
  <si>
    <t>Латексная цокольная краска для наружных работ. Атмосферостойкая: не менее 10 лет защиты фасада при соблюдении технологии нанесения. Защищает поверхность от проникновения влаги.</t>
  </si>
  <si>
    <t xml:space="preserve"> Краска Farbmann Standart R</t>
  </si>
  <si>
    <t>Структурная краска для наружных работ. Атмосферостойкая: защита фасадов не менее 10 лет при соблюдении технологии нанесения. Создает декоративноотделочное покрытие. Создает паропроницаемое покрытие.</t>
  </si>
  <si>
    <t>LAP</t>
  </si>
  <si>
    <t>Штукатурка (в кг)</t>
  </si>
  <si>
    <t xml:space="preserve"> Штукатурка Farbmann Standart K</t>
  </si>
  <si>
    <t>Силиконовая структурная штукатурка для наружных работ. Создает декоративное покрытие «короед». Атмосферостойкая: защита фасадов не менее 10 лет при соблюдении технологии нанесения. Создает паропроницаемое покрытие.</t>
  </si>
  <si>
    <t>0,9-1,2</t>
  </si>
  <si>
    <t xml:space="preserve"> Штукатурка Farbmann Standart B</t>
  </si>
  <si>
    <t>Силиконовая структурная штукатурка для наружных работ. Создает декоративное покрытие «барашек». Атмосферостойкая: защита фасадов не менее 10 лет при соблюдении технологии нанесения. Создает паропроницаемое покрытие.</t>
  </si>
  <si>
    <t>Грунтовки</t>
  </si>
  <si>
    <t xml:space="preserve">Грунтовка Farbmann Standart G </t>
  </si>
  <si>
    <t xml:space="preserve">Укрепляет поверхность. Улучшает адгезию. Уменьшает расход краски. Разбавляется водой 1:1.
</t>
  </si>
  <si>
    <t>Грунтовка Farbmann Standart C</t>
  </si>
  <si>
    <t xml:space="preserve">Увеличивает долговечность покрытия.
Высокая паропроницаемость. Отталкивает влагу и грязь. Разбавляется водой 1:1.
</t>
  </si>
  <si>
    <t>Грунтовка Farbmann Biostop</t>
  </si>
  <si>
    <t>Средство для защиты поверхности от биологических повреждений. Для наружных и внутренних работ. Уничтожает и предотвращает развитие грибков в помещении.</t>
  </si>
  <si>
    <t>Грунтовка Farbmann Contact</t>
  </si>
  <si>
    <t>Адгезионная грунтовочная краска для наружных и внутренних работ. Создает адгезионный слой для штукатурок и рельефных красок. Колеруется в цвет финишного покрытия.</t>
  </si>
  <si>
    <t>AP</t>
  </si>
  <si>
    <t>ПРАЙС-ЛИСТ на продукцию торговой марки "Tikkurila"</t>
  </si>
  <si>
    <t xml:space="preserve">Гармония краска для интерьера
</t>
  </si>
  <si>
    <t>Глубокоматовая акрилатная краска, придающая поверхности бархатистый эффект. Обладает хорошей стойкостью к мытью - более 10 000 проходов щеткой.</t>
  </si>
  <si>
    <t>C</t>
  </si>
  <si>
    <t>Джокер краска для интерьера</t>
  </si>
  <si>
    <t xml:space="preserve">Шелковисто-матовая 100% акрилатная краска. Обладает хорошей стойкостью к мытью - более 10 000 проходов щеткой. Краска разработана совмест-но с Ассоциацией специалистов по аллергическим и астматическим заболеваниям Финляндии.
</t>
  </si>
  <si>
    <t>Ремонти-Ясся латексная краска</t>
  </si>
  <si>
    <t>Полуматовая 100% акрилатная краска для поверхностей требующих частого мытья. Краске присвоен "Экознак" ЕС и символ Ассоциации специалистов по  аллергическим и астматическим заболеваниям Финляндии.</t>
  </si>
  <si>
    <t xml:space="preserve">Сиро Мат краска для потолка
</t>
  </si>
  <si>
    <t xml:space="preserve">Совершенно матовая акрилатная краска, обладающая повышенной укрывистостью, для потолков в сухих помещениях. Выдерживает мытье тряпкой.
</t>
  </si>
  <si>
    <t>АР</t>
  </si>
  <si>
    <t xml:space="preserve">Луя полуглянцевая стойкая покрывная краска
</t>
  </si>
  <si>
    <t>Специальная краска с экстремальной стойкостью к мытью (более 20 000 циклов мытья с агрессивными моющими средствами), рекомендована для окраски больниц и предприятий обществанного питания. Содержит противоплесневый компонент.</t>
  </si>
  <si>
    <t xml:space="preserve">Луя полуматовая стойкая покрывная краска
</t>
  </si>
  <si>
    <t>Специальная краска с экстремальной стойкостью к мытью (более 20 000 циклов мытья с агрессивными моющими средствами), рекомендована для окраски больниц и предприятий обществанного питания. Содержит противоплесневый компонент</t>
  </si>
  <si>
    <t xml:space="preserve">Луя матовая стойкая покрывная краска
</t>
  </si>
  <si>
    <t xml:space="preserve">Луми краска для интерьера
</t>
  </si>
  <si>
    <t>Глубокоматовая исключительно белая, обладающая отличными кроющими свойствами акрилатная краска для внутренних работ. Применяется для окраски стен в гостиных, детских комнатах, спальнях и др. сухих помещениях</t>
  </si>
  <si>
    <t>AL</t>
  </si>
  <si>
    <t>Декоративные материалы</t>
  </si>
  <si>
    <t>Тайка Глоу</t>
  </si>
  <si>
    <t>Специальный водоразбавляемый лак. В темноте светится зеленоватым цветом.</t>
  </si>
  <si>
    <t>Прозрачный</t>
  </si>
  <si>
    <t xml:space="preserve">Миранол декоративная краска
</t>
  </si>
  <si>
    <t>Органоразбавляемая акриловая краска для внутренних декоративных работ.</t>
  </si>
  <si>
    <t>золото</t>
  </si>
  <si>
    <t>медь</t>
  </si>
  <si>
    <t>себро</t>
  </si>
  <si>
    <t>Лииту краска для школьных досок</t>
  </si>
  <si>
    <t>Водоразбавляемая краска для окраски школьных досок, стен, мебели.</t>
  </si>
  <si>
    <t>черный</t>
  </si>
  <si>
    <t>Лаки</t>
  </si>
  <si>
    <t>Уника Супер глянцевый лак</t>
  </si>
  <si>
    <t xml:space="preserve">Износостойкий уретано-алкидный лак быстрого высыхания для деревянных поверхностей внутри и вне зданий: лодок, пола, паркета, дверей, оконных рам и мебели.  Расход 12-14 м2/л.
</t>
  </si>
  <si>
    <t>ЕР</t>
  </si>
  <si>
    <t>Уника Супер полуглянцевый лак</t>
  </si>
  <si>
    <t xml:space="preserve">Уника Супер глянцевый лак
</t>
  </si>
  <si>
    <t xml:space="preserve">Кива глянцевый лак
</t>
  </si>
  <si>
    <t xml:space="preserve">Водоразбавляемый нежелтеющий акрилатный лак для внутренних работ. Применяется для лакировки мебели, детских игрушек, панельных стен, потолков и других деревянных поверхностей.
</t>
  </si>
  <si>
    <t>Кива полуглянцевый лак</t>
  </si>
  <si>
    <t>Кива полуматовый лак</t>
  </si>
  <si>
    <t>Кива матовый лак</t>
  </si>
  <si>
    <t>Паркетти-Ясся глянцевый лак</t>
  </si>
  <si>
    <t xml:space="preserve">Водоразбавляемый полиуретано-акрилатный лак для паркетных и дощатых полов внутри зданий, а также других деревянных поверхностей, подвергающихся сильному износу.
</t>
  </si>
  <si>
    <t>Паркетти-Ясся полуглянцевый лак</t>
  </si>
  <si>
    <t>Паркетти-Ясся полуматовый лак</t>
  </si>
  <si>
    <t>Панели-Ясся матовый лак</t>
  </si>
  <si>
    <t xml:space="preserve">Водоразбавляемый, колеруемый акрилатный лак для деревянных, бетонных, кирпичных стен и потолков в сухих помещениях.
</t>
  </si>
  <si>
    <t xml:space="preserve">Панели-Ясся полуматовый лак
</t>
  </si>
  <si>
    <t xml:space="preserve">Панели-Ясся защитный состав
</t>
  </si>
  <si>
    <t>Водоразбавляемый акрилатный состав для защиты ранее не покрытых деревянных, бетонных, кирпичных поверхностей внутри здания. Образует водо и грязеотталкивающее покрытие. Содержит компонент против синевы и плесени</t>
  </si>
  <si>
    <t>Панели-Ясся Титан</t>
  </si>
  <si>
    <t>Полуматовый подоразбавляемый акрилатный лак для новых светлых деревянных поверхностей внутри помещения. Содержащийся в лаке защитный компонент от УФ излучения дает древесине долговременную защиту от потемнения. Не подходит для темных деревянных поверхностей.</t>
  </si>
  <si>
    <t>Пиртти морилка для панелей</t>
  </si>
  <si>
    <t>Водоразбавляемая морилка на акрилатной основе для внутренних деревянных поверхностей.</t>
  </si>
  <si>
    <t>Оксалакка</t>
  </si>
  <si>
    <t xml:space="preserve">Лак специального применения для внутренних работ. Используется для обработки сучков.
</t>
  </si>
  <si>
    <t>Серия для саун</t>
  </si>
  <si>
    <t>Супи Саунасуоя для защиты бани</t>
  </si>
  <si>
    <t>Колеруемый акрилатный защитный состав для деревянных и минеральных стен и потолков во влажных помещениях.</t>
  </si>
  <si>
    <t>Супи Саунаваха защитный воск, белый</t>
  </si>
  <si>
    <t xml:space="preserve">Защитный состав, содержащий натуральный воск, для обработки внутренних деревянных поверхностей: полки бань, стены, двери, оконные рамы.
</t>
  </si>
  <si>
    <t>Супи Саунаваха защитный воск, колеруется</t>
  </si>
  <si>
    <t>Супи Арктик для защиты бани</t>
  </si>
  <si>
    <t xml:space="preserve">Перламутровый колеруемый акрилатный защитный состав для обработки стен и потолков в парильне, умывальной и раздевалке бани.
</t>
  </si>
  <si>
    <t>Супи Лаудесуоя для защиты полка</t>
  </si>
  <si>
    <t xml:space="preserve">Масляный состав, защищающий поверхность от воздействия влаги и грязи.
</t>
  </si>
  <si>
    <t>Бесцветный</t>
  </si>
  <si>
    <t xml:space="preserve">Супи Масло для пола
</t>
  </si>
  <si>
    <t>Водоразбавляемая масляная эмульсия на основе растительного масла для деревянных полов влажных внутренних помещений.</t>
  </si>
  <si>
    <t>ЕC</t>
  </si>
  <si>
    <t>Супи Саунапесу моющее средство</t>
  </si>
  <si>
    <t xml:space="preserve">Кислое дезинфицирующее, отбеливающее, растворяющее известковые соли моющее средство для очистки бани и ванной комнаты.
</t>
  </si>
  <si>
    <t>Материалы для деревянных фасадов</t>
  </si>
  <si>
    <t>Валтти Колор фасадная лазурь</t>
  </si>
  <si>
    <t xml:space="preserve">Органоразбавляемая фасадная лазурь на масляной основе для защиты наружных деревянных поверхностей. </t>
  </si>
  <si>
    <t>ЕС</t>
  </si>
  <si>
    <t xml:space="preserve">Валтти Колор Сатин лессирующий антисептик
</t>
  </si>
  <si>
    <t>Лессирующий антисептик на основе таллового и льняного масел, придающий древесине сатиновый блеск. Для наружных деревянных поверхностей.</t>
  </si>
  <si>
    <t>Валтти Праймер</t>
  </si>
  <si>
    <t xml:space="preserve">Бесцветный грунтовочный состав, содержащий масло, для обработки древесины снаружи.
</t>
  </si>
  <si>
    <t>Валтти Акваколор фасадная лазурь</t>
  </si>
  <si>
    <t>Лессирующий водоразбавляемый состав для защиты древесины на основе алкида из натурального масла. Не образует сплошной пленки. Подходит для работ снаружи помещений.</t>
  </si>
  <si>
    <t>Валтти Колор Экстра лессирующий антисептик</t>
  </si>
  <si>
    <t>Колеруемая фасадная лазурь, которая образует сплошную пленку и обладает хорошей технологичностью нанесения. Подходит только для внешних объектов.</t>
  </si>
  <si>
    <t>Валтти Арктик перламутровая фасадная лазурь</t>
  </si>
  <si>
    <t>Водоразбавляемая перламутровая лазурь на основе натурального масла. Защищает древесину от атмосферных нагрузок, замедляя вритывание влаги в древесину и воздействие УФ-излучения.</t>
  </si>
  <si>
    <t>Валтти Аква масло для дерева</t>
  </si>
  <si>
    <t>Водоразбавляемая эмульсия на основе растительного масла для наружных деревянных поверхностей. Защищает от влаги, грязи, уменьшает растрескивание дерева. Подходит для садовой мебели, террас, балконов, перил, лестниц, оград, пристаней, цветочных ящиков, дверей.</t>
  </si>
  <si>
    <t>Винха</t>
  </si>
  <si>
    <t>Полуматовый кроющий антисептик для наружных деревянных поверхностей. Образует водоотталкивающее, защищающее древесину покрытие. Применяется для обработки наружных стен, оконных переплетов, футеровочных досок.</t>
  </si>
  <si>
    <t>VVA</t>
  </si>
  <si>
    <t>VC</t>
  </si>
  <si>
    <t xml:space="preserve">Пика-Техо акрилатная краска
</t>
  </si>
  <si>
    <t xml:space="preserve">Матовая износостойкая водоразбавляемая акрилатная краска с добавлением масла. Для окраски наружных деревянных поверхностей: стен, обшивочных досок и т.д.
</t>
  </si>
  <si>
    <t>Валтти масло для дерева</t>
  </si>
  <si>
    <t xml:space="preserve">Органоразбавляемое масло для защиты наружных деревянных поверхностей.
</t>
  </si>
  <si>
    <t xml:space="preserve">Валтти Калусте
масло для дерева
и террас в готовых
цветах
</t>
  </si>
  <si>
    <t>Органоразбавляемое масло для наружного применения. Защищает дерево от влаги и грязи и уменьшает растрескивание деревянной поверхности. Коричневое,  серое, черное.</t>
  </si>
  <si>
    <t xml:space="preserve">серое, коричневое, черное
</t>
  </si>
  <si>
    <t>Эмали, грунты, продукты специального назначения</t>
  </si>
  <si>
    <t>Миранол алкидная эмаль</t>
  </si>
  <si>
    <t>Ударостойкая тиксотропная алкидная эмаль для металлических и деревянных поверхностей внутри помещений.</t>
  </si>
  <si>
    <t>Эмпире краска для мебели</t>
  </si>
  <si>
    <t xml:space="preserve">Тиксотропная полуматовая алкидная краска для металлических и деревянных поверхностей внутри помещений.
</t>
  </si>
  <si>
    <t>Хелми</t>
  </si>
  <si>
    <t xml:space="preserve">Глянцевая акрилатная краска для окраски дверей, плинтусов, оконных переплетов, отопительных батарей, шкафов. мебели и т.д.
</t>
  </si>
  <si>
    <t xml:space="preserve">Полуматовая  акрилатная краска для окраски дверей, плинтусов, оконных переплетов, отопительных батарей, шкафов. мебели и т.д.
</t>
  </si>
  <si>
    <t>Отекс адгезионный грунт</t>
  </si>
  <si>
    <t xml:space="preserve">Адгезионный грунт на алкидной основе для проблемных поверхностей (стекло, плитка, ПВХ-пластик, ламинат, алюминий и т.п.)
</t>
  </si>
  <si>
    <t xml:space="preserve">Ростекс Супер противокоррозионный грунт
</t>
  </si>
  <si>
    <t xml:space="preserve">Противокоррозионная грунтовка быстрого высыхания для металлических поверхностей внутри и снаружи помещения.
</t>
  </si>
  <si>
    <t>Светло-серый</t>
  </si>
  <si>
    <t>Термал силиконалюминиевая краска</t>
  </si>
  <si>
    <t>Краска для термостойких покрытий на основе силиконовой смолы для металлических поверхностей внутри и снаружи помещений. Выдерживает температуру:  алюминиевая- до 600 °С, черная - до 400 °С при сухом нагреве.</t>
  </si>
  <si>
    <t>Алюмини евый</t>
  </si>
  <si>
    <t>Термал черная силиконовая краска</t>
  </si>
  <si>
    <t>Черный</t>
  </si>
  <si>
    <t>Бетолюкс</t>
  </si>
  <si>
    <t>Глянцевая краска для окраски бетонных и деревянных полов сухих внутренних помещений. Можно применять для ремонтной окраски полов, ранее окрашенных лаками, алкидными либо эпоксидными красками.</t>
  </si>
  <si>
    <t>Бетолюкс Аква</t>
  </si>
  <si>
    <t>Водоразбавляемая полиуретано- акрилатная краска, которая не выделяет в окружающую среду летучие вещества и является современным средством для деревянных и бетонных полов.</t>
  </si>
  <si>
    <t>Реафлекс 50 эпоксидная краска для ванн и бассейнов</t>
  </si>
  <si>
    <t>Двухкомпонентная эпоксидная краска для окраски эмалированных ванн и бетонных плавательных бассейнов.</t>
  </si>
  <si>
    <t>Отвердитель</t>
  </si>
  <si>
    <t>Краска, цвет белый</t>
  </si>
  <si>
    <t>Материалы для минеральных фасадов и крыш</t>
  </si>
  <si>
    <t>Новасил фасадная краска</t>
  </si>
  <si>
    <t>Водоэмульсионная силиконмодифицированная краска на акрилатной основе для окраски минеральных фасадов.</t>
  </si>
  <si>
    <t>MRA</t>
  </si>
  <si>
    <t>MRС</t>
  </si>
  <si>
    <t>Юки краска для цоколя</t>
  </si>
  <si>
    <t>Щелочестойкая латексная краска на акрилатной основе для окраски бетонных цоколей, а также волокнистоминеральных плит.</t>
  </si>
  <si>
    <t>Панссаримаали алкидная краска</t>
  </si>
  <si>
    <t>Алкидная краска, содержащая активный противокоррозионный пигмент, для наружной окраски оцинкованных, алюминиевых и стальных поверхностей.</t>
  </si>
  <si>
    <t>Растворители</t>
  </si>
  <si>
    <t>Уайт-Спирит растворитель 1050</t>
  </si>
  <si>
    <t>Высокоочищенный уайт-спирит с легким запахом для алкидных красок и лаков. Расход обычно не более 10% от массы лакокрасочного материала.</t>
  </si>
  <si>
    <t>Растворитель для распыления 1032</t>
  </si>
  <si>
    <t>Растворитель к алкидным краскам Миранол и Уника, предназначенный для нанесения красок способом распыления.</t>
  </si>
  <si>
    <t>Моющие средства</t>
  </si>
  <si>
    <t xml:space="preserve">Техопесу эффективное моющее средство
</t>
  </si>
  <si>
    <t>Моющее средство для эффективной очистки разного рода поверхностей внутри и снаружи помещений. 0,5л (=5л готовой смеси) достаточно для прибл. 15м2.</t>
  </si>
  <si>
    <t>Маалипесу моющее средство</t>
  </si>
  <si>
    <t>Щелочное моющее средство для очистки и предварительной обработки внутренних и наружных поверхностей.</t>
  </si>
  <si>
    <t xml:space="preserve">Пенсселипесу моющее средство для кистей
</t>
  </si>
  <si>
    <t>Биологически разлагающееся, не содержащее органических растворителей моющее средство для очистки инструментов от остатков краски.</t>
  </si>
  <si>
    <t xml:space="preserve">Хомеенпойсто для снятия плесени
</t>
  </si>
  <si>
    <t xml:space="preserve">Гипохлоритный желеобразный раствор для снятия плесени с окрашенных поверхностей, а также для очистки неокрашенной деревянной поверхности от синевы и плесени перед окраской
</t>
  </si>
  <si>
    <t xml:space="preserve">Панссарипесу моющее средство
</t>
  </si>
  <si>
    <t>Водоразбавляемое средство для удаления краски внутри и снаружи помещения. Разлагается биологически, почти не имеет запаха.</t>
  </si>
  <si>
    <t>Эмульгирующее моющее средство для мытья металлических крыш. Содержит аммиак.</t>
  </si>
  <si>
    <t>Шпатлевки</t>
  </si>
  <si>
    <t>Спаккели Пуукитти шпатлевка по дереву</t>
  </si>
  <si>
    <t>Водоразбавляемая шпатлевка для заделки неровностей на деревянных поверхностях внутри помещения.</t>
  </si>
  <si>
    <t>под сосну, березу, дуб, бук, махагон, сучок березы, сучок дуба, сучок сосны</t>
  </si>
  <si>
    <t>Пигменты</t>
  </si>
  <si>
    <t>Пигмент AVATINT BH</t>
  </si>
  <si>
    <t>Пигментные пасты для профессиональной тонировки в базовой системе AVATINT</t>
  </si>
  <si>
    <t>Пигмент AVATINT BW</t>
  </si>
  <si>
    <t>Пигмент AVATINT CH</t>
  </si>
  <si>
    <t>Пигмент AVATINT CW</t>
  </si>
  <si>
    <t>Пигмент AVATINT GH</t>
  </si>
  <si>
    <t>Пигмент AVATINT GX</t>
  </si>
  <si>
    <t>Пигмент AVATINT MG</t>
  </si>
  <si>
    <t>Пигмент AVATINT OM</t>
  </si>
  <si>
    <t>Пигмент AVATINT OX</t>
  </si>
  <si>
    <t>Пигмент AVATINT RH</t>
  </si>
  <si>
    <t>Пигмент AVATINT RX</t>
  </si>
  <si>
    <t>Пигмент AVATINT VM</t>
  </si>
  <si>
    <t>Пигмент AVATINT WX</t>
  </si>
  <si>
    <t>Пигмент AVATINT YE</t>
  </si>
  <si>
    <t>Пигмент AVATINT YH</t>
  </si>
  <si>
    <t>Пигмент AVATINT YX</t>
  </si>
  <si>
    <t>Пробки</t>
  </si>
  <si>
    <t>25мм</t>
  </si>
  <si>
    <t>1 шт</t>
  </si>
  <si>
    <t>50мм</t>
  </si>
  <si>
    <r>
      <t xml:space="preserve">        </t>
    </r>
    <r>
      <rPr>
        <b/>
        <u/>
        <sz val="18"/>
        <color rgb="FF000000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6"/>
        <color rgb="FF000000"/>
        <rFont val="Arial"/>
        <family val="2"/>
        <charset val="204"/>
      </rPr>
      <t xml:space="preserve">
             завод сухих строительных смесей, красок, фасадного декора</t>
    </r>
    <r>
      <rPr>
        <b/>
        <sz val="10"/>
        <color rgb="FF000000"/>
        <rFont val="Arial"/>
        <family val="2"/>
        <charset val="204"/>
      </rPr>
      <t xml:space="preserve">
                               Республика Беларусь, 230001, г. Гродно, ул. Горновых, 32, тел./факс +375 (152) 52-22-52,    
                               тел. +375 (17) 554-24-24, +375 (29) 2-758-758 МТС, +375 (44) 58-777-58 Велком,
                               architecton.by, E-mail: info@architecton.by, architek2013@inbox.ru                  </t>
    </r>
  </si>
  <si>
    <t>ПРАЙС-ЛИСТ на продукцию торговой марки "ТЕКС"</t>
  </si>
  <si>
    <t>Наименование</t>
  </si>
  <si>
    <t>Упаковка</t>
  </si>
  <si>
    <t>Водные краски для внутренних работ</t>
  </si>
  <si>
    <t xml:space="preserve">Эмаль ПФ-266 для пола"УНИВЕРСАЛ" </t>
  </si>
  <si>
    <t>Расход на однослойное покрытие: 1 кг/ 7-9 м2. Время высыхания: не более 18 часов. Окрашенная поверхность готова к эксплуатации через 48 часов. Колеровка колер пастами Текс.</t>
  </si>
  <si>
    <t>кр.-коричневый, желт.- коричневый, золот.- коричневый</t>
  </si>
  <si>
    <t>1 кг</t>
  </si>
  <si>
    <t>2,2 кг</t>
  </si>
  <si>
    <t xml:space="preserve">Эмаль алкидная для радиаторов </t>
  </si>
  <si>
    <t>Расход на однослойное покрытие: 1кг/11м2. Время высыхания: не более 24 часов. Может наноситься на теплые радиаторы. Не желтеет, легко моется. Образует покрытие с эффектом пластика.</t>
  </si>
  <si>
    <t>полуглянцевая/ белая</t>
  </si>
  <si>
    <t>0,55 кг</t>
  </si>
  <si>
    <t>0,9 кг</t>
  </si>
  <si>
    <t xml:space="preserve">Эмаль акриловая для радиаторов Универсал </t>
  </si>
  <si>
    <r>
      <t>Расход на однослойное покрытие: 8 - 10 м</t>
    </r>
    <r>
      <rPr>
        <vertAlign val="super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/л. Время высыхания: «от пыли» 1 час, следующий слой можно наносить через 4-6 часов. Окончательная стойкость покрытия к мытью достигается через 2 недели. Быстросохнущая, термостойкая, нагрев до 120°С, не желтеет со временем, устойчива к воздействию воды и бытовых моющих средств, без запаха и органических растворителей.</t>
    </r>
  </si>
  <si>
    <t>полуглянцевая/белая/колеруется</t>
  </si>
  <si>
    <t>0,4 л</t>
  </si>
  <si>
    <t>0,8 л</t>
  </si>
  <si>
    <t xml:space="preserve">Эмаль-грунт алкидная по ржавчине РжавоStop </t>
  </si>
  <si>
    <t>Расход на однослойное покрытие: 1кг/10­20м2. Время высыхания: 10-15 часов. Не требует предварительного грунтования. Возможно наносить на плотно держащуюся ржавчину.</t>
  </si>
  <si>
    <t>золото, серебро, бронза</t>
  </si>
  <si>
    <t>0,5 кг</t>
  </si>
  <si>
    <t>2 кг</t>
  </si>
  <si>
    <r>
      <t>«3 в 1» - преобразователь ржавчины, антикоррозионная грунтовка, эмаль: позволяет проводить окраску металлических поверхностей без дополнительного использования грунтовки и преобразователя ржавчины. Расход на однослойное покрытие: 1 кг на 10-15 м</t>
    </r>
    <r>
      <rPr>
        <vertAlign val="superscript"/>
        <sz val="8"/>
        <color rgb="FF000000"/>
        <rFont val="Arial"/>
        <family val="2"/>
        <charset val="204"/>
      </rPr>
      <t>2</t>
    </r>
    <r>
      <rPr>
        <sz val="8"/>
        <color rgb="FF000000"/>
        <rFont val="Arial"/>
        <family val="2"/>
        <charset val="204"/>
      </rPr>
      <t xml:space="preserve"> . Время высыхания: "от пыли" - 5-7 часов. Следующий слой можно наносить через сутки.</t>
    </r>
  </si>
  <si>
    <t>белый, голубой, зеленый, коричневый, синий, серый, черный, красный, желтый, кр.коричневый</t>
  </si>
  <si>
    <t xml:space="preserve">Эмаль акриловая "Универсал" </t>
  </si>
  <si>
    <t>Расход на однослойное покрытие: 9 - 11 м2/л. Время высыхания: Для матовой - «от пыли» 1 час, следующий слой можно наносить через 4-6 часов. Для глянцевой - «от пыли» 2 часа, следующий слой можно наносить через 10-12 часов.</t>
  </si>
  <si>
    <t>Белая/матовая</t>
  </si>
  <si>
    <t>0,9 л</t>
  </si>
  <si>
    <t>2,5 л</t>
  </si>
  <si>
    <t>Белая/ глянцевая</t>
  </si>
  <si>
    <t>2,7 л</t>
  </si>
  <si>
    <t xml:space="preserve">Эмаль НЦ-132 </t>
  </si>
  <si>
    <t>Расход на однослойное покрытие: 1кг/8­28м2. Время высыхания: 3 часа. Для окраски деревянных и предварительно загрунтованных металлических поверхностей, изделий, эксплуатируемых внутри и снаружи помещений.</t>
  </si>
  <si>
    <t>гл. белый, гл. синий, гл. голубой, гл. светло­серый, гл. зеленый, гл. зол.-желтый, гл. красный, гл. черный</t>
  </si>
  <si>
    <t>0,8 кг</t>
  </si>
  <si>
    <t>1,8 кг</t>
  </si>
  <si>
    <t>Антисептики</t>
  </si>
  <si>
    <t xml:space="preserve">Биотекс "УНИВЕРСАЛ"/ "КЛАССИК" для внутренних и наружных работ </t>
  </si>
  <si>
    <t>Расход на однослойное покрытие: пиленая древесина 1 л/ 4-6 м2, струганная древесина 1л / 10-16 м2. Время высыхания 1 слоя - 1 час. Полное высыхание в течение 24 часов.Не колеруется. Не образует видимой пленки, подчеркивает структуру древесины. Обязательное грунтование Биотекс грунт.</t>
  </si>
  <si>
    <t>бесцветный, вишня,</t>
  </si>
  <si>
    <t>груша, дуб, калужница, клен, махагон, орегон, орех, палисандр, рябина, сосна, тик</t>
  </si>
  <si>
    <t>9 л</t>
  </si>
  <si>
    <t xml:space="preserve">Биотекс Грунт "УНИВЕРСАЛ" </t>
  </si>
  <si>
    <r>
      <t>Расход на однослойное покрытие: 1 л на 5-8 м</t>
    </r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(пиленая древесина), 1 л на 8-10 м</t>
    </r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(струганная древесина). Время высыхания: до отлипа - 1 час, следующий слой можно наносить через - 12 часов. Для защиты и грунтования деревянных поверхностей перед использованием антисептиков для древесины, а также алкидных эмалей и лаков, масляных красок.</t>
    </r>
  </si>
  <si>
    <t>1 л</t>
  </si>
  <si>
    <t>3 л</t>
  </si>
  <si>
    <t>10 л</t>
  </si>
  <si>
    <t xml:space="preserve">Краска для садовых деревьев "УНИВЕРСАЛ" </t>
  </si>
  <si>
    <t>Расход: 1кг/6,5-10м2. Время высыхания: 1 час при t (+20±2) °С и относительное влажности воздуха (65±5) %.</t>
  </si>
  <si>
    <t>3 кг</t>
  </si>
  <si>
    <t xml:space="preserve">Лак паркетный водоразбавляемый "ПРОФИ" </t>
  </si>
  <si>
    <t>Расход на однослойное покрытие:для новых поверхностей - 1 л/ 8-12 м2. Для ранее лакированных - 1 л/ 14-18 м2. Время высыхания: от пыли - 30 мин.; между слоями - 2-3 часа; поверхность готова к эксплуатации - 12 часов; окончательное отвердевание - 7 дней.</t>
  </si>
  <si>
    <t>глянцевая</t>
  </si>
  <si>
    <t>2 л</t>
  </si>
  <si>
    <t>5 л</t>
  </si>
  <si>
    <t>полуматовая</t>
  </si>
  <si>
    <t xml:space="preserve">Лак паркетный ПФ- 231 "УНИВЕРСАЛ" </t>
  </si>
  <si>
    <t>Расход на однослойное покрытие: 1 л/ 14­22 м2. Время высыхания: можно наносить следующий слой через - 24 часа.; поверхность готова к эксплуатации - 72 часа; окончательное отвердевание - 4-6 дней. Экологичный. Без запаха.</t>
  </si>
  <si>
    <t>высокоглян-цевый</t>
  </si>
  <si>
    <t xml:space="preserve">Лак НЦ-218 </t>
  </si>
  <si>
    <t>Расход на однослойное покрытие: 1 кг/ 9,5­12 м2. Время высыхания: 1 час. Последний слой сушить 24 часа.</t>
  </si>
  <si>
    <t>0,4 кг</t>
  </si>
  <si>
    <t xml:space="preserve">Грунтовка пропиточная "УНИВЕРСАЛ" </t>
  </si>
  <si>
    <t>Расход на однослойное покрытие: 1 л/ 5-14 м2 в зависимости от впитывающей способности поверхности. Время высыхания: 30-40 минут. Последующая окраска через 1,5 часа. Рекомендуется перед нанесением фасадной краски ВДАК- 101 Универсал.</t>
  </si>
  <si>
    <t>0,8 л/кг</t>
  </si>
  <si>
    <t>2,5 л/кг</t>
  </si>
  <si>
    <t>5 л/кг</t>
  </si>
  <si>
    <t>10 л/кг</t>
  </si>
  <si>
    <t xml:space="preserve">Грунтовка ГФ-021 антикоррозионная "УНИВЕРСАЛ" </t>
  </si>
  <si>
    <t>Расход на однослойное покрытие: 1 кг/ 10­17 м2. Время высыхания: 24 часа для каждого слоя. Содержит противокоррозионный пигмент, не работает как самостоятельное покрытие.</t>
  </si>
  <si>
    <t>красно-коричневый</t>
  </si>
  <si>
    <t>2,5 кг</t>
  </si>
  <si>
    <t>серый</t>
  </si>
  <si>
    <t xml:space="preserve">Шпатлевка по дереву </t>
  </si>
  <si>
    <t>Расход: 1кг/м2. Время высыхания: t(+20) °С от 2 до 12 часов в зависимости от толщины слоя. Имитирует цвет древесины, образует гладкое, ровное покрытие.</t>
  </si>
  <si>
    <t>белый, махагон, береза, бук, дуб, сосна</t>
  </si>
  <si>
    <t>0,25 кг</t>
  </si>
  <si>
    <t>0,75 кг</t>
  </si>
  <si>
    <t>Клей</t>
  </si>
  <si>
    <t xml:space="preserve">Клей ПВА "Столярный" (Профессиональный) </t>
  </si>
  <si>
    <t>Расход:1 кг/ 4-5м2. Хранить при tне ниже +5°С в плотно закрытой таре, предохраняя от воздействия влаги, тепла и прямых солнечных лучей. Подходит для столярных работ.</t>
  </si>
  <si>
    <t>й)</t>
  </si>
  <si>
    <t xml:space="preserve">Клей ПВА строительный "УНИВЕРСАЛ" </t>
  </si>
  <si>
    <t>Расход: 1 кг / 4-5м2.
Время полного высыхания: 24 часа.</t>
  </si>
  <si>
    <t>0,5 л/кг</t>
  </si>
  <si>
    <t>1 л/кг</t>
  </si>
  <si>
    <t>3 л/кг</t>
  </si>
  <si>
    <t xml:space="preserve">ФАСАДНЫЕ МАТЕРИАЛЫ
</t>
  </si>
  <si>
    <t>Краска</t>
  </si>
  <si>
    <t xml:space="preserve">Краска фасадная "УНИВЕРСАЛ" </t>
  </si>
  <si>
    <t>Расход на однослойное покрытие: 1 кг / 6-8 м2. Время высыхания: 1-2 часа. Следующий слой краски рекомендуется наносить через 12 часов. Самостоятельная колеровка.</t>
  </si>
  <si>
    <t>белая</t>
  </si>
  <si>
    <t>6,5 кг</t>
  </si>
  <si>
    <t>13 кг</t>
  </si>
  <si>
    <t>25 кг</t>
  </si>
  <si>
    <t xml:space="preserve">Краска фасадная «ПРОФИ» </t>
  </si>
  <si>
    <t>Расход на однослойное покрытие: 6 - 8м2/л в зависимости от способа нанесения и впитывающей способности основания. Время высыхания: 1 час. Следующий слой можно наносить через 12 часов. Самостоятельная колеровка.</t>
  </si>
  <si>
    <t>D, колеруется, глубоко матовая</t>
  </si>
  <si>
    <t>4,5 л</t>
  </si>
  <si>
    <t>Разное</t>
  </si>
  <si>
    <t xml:space="preserve">Олифа Осколь ТЭКС </t>
  </si>
  <si>
    <t>Расход на однослойное покрытие: 1 л/ 5-6,5 м2. Время высыхания: не более 24 часов.</t>
  </si>
  <si>
    <t xml:space="preserve">Стекло жидкое натривое ТЭКС </t>
  </si>
  <si>
    <t>Расход: 1 кг /3-7м2. Время высыхания каждого слоя: 24 часа. Для гидроизоляции, приготовления водостойких, жаростойких и кислотностойких бетонов.</t>
  </si>
  <si>
    <t>1,3 кг</t>
  </si>
  <si>
    <t>5 кг</t>
  </si>
  <si>
    <t xml:space="preserve">Растворитель 646 ТЭКС </t>
  </si>
  <si>
    <t>Предназначен для разбавления нитроцеллюлозных и других ЛКМ.</t>
  </si>
  <si>
    <t>0,5 л</t>
  </si>
  <si>
    <t>Уайт-спирит ТЭКС</t>
  </si>
  <si>
    <t>Предназначен для разбавления лаков, масляных красок и эмалей.</t>
  </si>
  <si>
    <t>Санирующее средство ТЭКС</t>
  </si>
  <si>
    <t>Расход: 1 л / 2,4м2. Время высыхания: 8-12 часов. Предназначен для очистки имеющегося и профилактики повторного заражения минеральных поверхностей водорослями, гнилью, грибами, лишайниками.</t>
  </si>
  <si>
    <t xml:space="preserve">Колер-краска ТЭКС </t>
  </si>
  <si>
    <t>Для тонированияводоразбавляемых красок, шпатлевок и штукатурок для фасадов и внутренних работ. Расход: 1л /12­14 м2. Время высыхания: 1 час.</t>
  </si>
  <si>
    <t>оранжевый, желтый, изумрудно-зеленый, синий, зел.яблоко, кр.- коричневый, охра, кофейный, черный, шок.- коричневый, зеленый, бежевый, синее море, мор.волна, сиреневый</t>
  </si>
  <si>
    <t>0,75 л</t>
  </si>
  <si>
    <t>красный, золотистый</t>
  </si>
  <si>
    <t xml:space="preserve">Колер-паста ТЭКС </t>
  </si>
  <si>
    <t>Для тонирования эмалей, масляных и водоразбавляемых красок, шпатлевок, побелочных составов. Насыщенный колер. Цвета могут смешиваться между собой для получения индивидуального оттенка.</t>
  </si>
  <si>
    <t>красная,кофейная, черная, персиковая, коричневая, зелёная, бежевый, син.море, бордовый, бирюзовый, оранжевый, сиреневый, карамель, желтый, золотистый, изумрудный, синий, салатный, кр.- коричневый, охра</t>
  </si>
  <si>
    <t>0,1 л</t>
  </si>
  <si>
    <t>Универсальная</t>
  </si>
  <si>
    <t>красная,кофейная, черная, персиковая, коричневая, зелёная, бежевый, бирюзовый, желтый, золотистый, изумрудный, салатный, кр.-коричневый, охра, син.море</t>
  </si>
  <si>
    <t>Эмали</t>
  </si>
  <si>
    <t xml:space="preserve">Эмаль ПФ-115 "ЭКОНОМ" </t>
  </si>
  <si>
    <t>Расход на однослойное покрытие:1кг/ 6-10 м2. Время высыхания: не более 24 часов. Отличная укрывистость, высокая атмосферостойкость.</t>
  </si>
  <si>
    <t>белый, голубой, бежевый, бирюзовый, желтый, зеленый, красный, св.голубой, св.зеленый, серый, синий, черный</t>
  </si>
  <si>
    <t>1,9 кг</t>
  </si>
  <si>
    <t>24 кг**</t>
  </si>
  <si>
    <t>20 кг**</t>
  </si>
  <si>
    <t xml:space="preserve">Эмаль ПФ-115 "ОПТИМУМ" </t>
  </si>
  <si>
    <t>Расход на однослойное покрытие: 1кг/ 7-11 м2 в зависимости от цвета. Время высыхания: не более 14 часов. При понижении температуры до +10-15 °С время высыхания увеличивается в 2-3 раза. Отличнаяукрывистость, долго сохраняет декоративные и защитные свойства.</t>
  </si>
  <si>
    <t>белая/матовая</t>
  </si>
  <si>
    <t>гл. белая, гл. слоновая кость, гл. песочная, гл. шоколадная, гл. красно­коричневая, гл. ярко­желтая, гл. оранжевая, гл. красная, гл. сиреневая, гл. морская волна, гл.светло- зеленая, гл. зеленая, гл. изумрудная, гл. темно­зеленая, гл. голубая, гл. ярко-голубая, гл. темно­синяя, гл. светло-серая, гл. шаровая, гл. черная</t>
  </si>
  <si>
    <t>гл. шоколадная, гл. ярко­голубая, гл. ярко-желтая</t>
  </si>
  <si>
    <t>2,7 кг</t>
  </si>
  <si>
    <t>гл. белая</t>
  </si>
  <si>
    <t>60 кг**</t>
  </si>
  <si>
    <t xml:space="preserve">Эмаль ПФ-266 для пола"ОПТИМУМ" </t>
  </si>
  <si>
    <t>Расход: 1кг/7-9м2. Время высыхания: не более 24 часов. Окрашенная поверхность готова к эксплуатации через 36 часов. Устойчива к истиранию.</t>
  </si>
  <si>
    <t>гл. светло-коричневый, гл. золотистый</t>
  </si>
  <si>
    <t>22 кг**</t>
  </si>
  <si>
    <t>Шпатлевка</t>
  </si>
  <si>
    <t xml:space="preserve">Шпатлевка на основе ПВА "ЭКОНОМ" </t>
  </si>
  <si>
    <t>Расход на однослойное покрытие:1 кг/ 1,5-2 м2 в зависимости от толщины слоя и состояния поверхности. Время высыхания: 4 часа. Предварительное грунтование обязательно. Для сухих помещений.</t>
  </si>
  <si>
    <t xml:space="preserve">Краска в/д для потолков "ОПТИМУМ" </t>
  </si>
  <si>
    <t>Расход на однослойное покрытие: 6-8 м2/кг. Время высыхания: 1 час. Следующий слой наносить через 1,5 часа. Область применения: только потолки в сухих помещениях.</t>
  </si>
  <si>
    <t>3 кг**</t>
  </si>
  <si>
    <t>7 кг**</t>
  </si>
  <si>
    <t>14 кг**</t>
  </si>
  <si>
    <t>25 кг**</t>
  </si>
  <si>
    <t>40 кг**</t>
  </si>
  <si>
    <t xml:space="preserve">Краска в/д для стен и потолков "ОПТИМУМ" </t>
  </si>
  <si>
    <r>
      <t>Расход на однослойное покрытие: 1 кг на 6­8 м</t>
    </r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. Время высыхания: 1 час. Следующий слой наносить через 1,5 часа. Область применения: бетонные, оштукатуренные, гипсокартонные, кирпичные и деревянные поверхности.</t>
    </r>
  </si>
  <si>
    <t>Водные краски для внутренних работ СТРОЙТЕКС</t>
  </si>
  <si>
    <t xml:space="preserve">Краска для потолков СТРОЙТЕКС </t>
  </si>
  <si>
    <t>Тип поверхностей: Предназначена для окрашивания потолков внутри сухих помещений по бетонным, оштукатуренным, гипсокартонным, кирпичным, деревянным поверхностям. Расход: 6-8 м2/кг - по ровной невпитывающей поверхности; 4­6 м2/кг - по неровной впитывающей поверхности. Время высыхания: 1 час, следующий слой наносить через 1,5 часа.</t>
  </si>
  <si>
    <t>белая/ глубокоматовая</t>
  </si>
  <si>
    <t>14 кг</t>
  </si>
  <si>
    <t xml:space="preserve">Краска для стен и потолков СТРОЙТЕКС </t>
  </si>
  <si>
    <t>Тип поверхностей: Предназначена для окрашивания новых или ранее зашпатлеванных, оштукатуренных поверхностей из бетона, газобетона, ДСП, ДВП, гипсокартонных плит, кирпича, дерева внутри сухих помещений. Расход: 6-8 м2/кг - по ровной невпитывающей поверхности; 4­6 м2/кг - по неровной впитывающей поверхности. Время высыхания: 1 час, следующий слой наносить через 1,5 часа.</t>
  </si>
  <si>
    <t xml:space="preserve">Краска для влажных помещений СТРОЙТЕКС </t>
  </si>
  <si>
    <t>Тип поверхностей: Предназначена для окрашивания новых или ранее зашпатлеванных, оштукатуренных поверхностей из бетона, газобетона, ДСП, ДВП, гипсокартонных плит, кирпича, дерева в помещениях с нормальной и повышенной влажностью (кухни, ванные, коридоры и др.) Расход: 6-8 м2/кг - по ровной невпитывающей поверхности; 4-6 м2/кг - по неровной впитывающей поверхности. Время высыхания: 1 час, следующий слой наносить через 1,5 часа.</t>
  </si>
  <si>
    <t xml:space="preserve">Эмаль ПФ-115 </t>
  </si>
  <si>
    <t>Тип поверхностей: Металлические и деревянные поверхности. Расход: 1 кг на 3-10 м2 в один слой.</t>
  </si>
  <si>
    <t>20 кг</t>
  </si>
  <si>
    <t>Сурик</t>
  </si>
  <si>
    <t>Серая</t>
  </si>
  <si>
    <t>Красная</t>
  </si>
  <si>
    <t>Зеленая</t>
  </si>
  <si>
    <t>Желтая</t>
  </si>
  <si>
    <t>Голубая</t>
  </si>
  <si>
    <t>Бежевая</t>
  </si>
  <si>
    <t>Белая</t>
  </si>
</sst>
</file>

<file path=xl/styles.xml><?xml version="1.0" encoding="utf-8"?>
<styleSheet xmlns="http://schemas.openxmlformats.org/spreadsheetml/2006/main">
  <fonts count="5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20"/>
      <color theme="1"/>
      <name val="Arial Black"/>
      <family val="2"/>
      <charset val="204"/>
    </font>
    <font>
      <sz val="12"/>
      <color theme="1"/>
      <name val="Arial"/>
      <family val="2"/>
      <charset val="204"/>
    </font>
    <font>
      <sz val="9.5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b/>
      <sz val="8.5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 Unicode MS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FFFFFF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Arial Unicode MS"/>
      <family val="2"/>
      <charset val="204"/>
    </font>
    <font>
      <sz val="9"/>
      <color rgb="FF00000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sz val="9.5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u/>
      <sz val="18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20"/>
      <color rgb="FF000000"/>
      <name val="Arial Black"/>
      <family val="2"/>
      <charset val="204"/>
    </font>
    <font>
      <sz val="12"/>
      <color rgb="FF000000"/>
      <name val="Arial"/>
      <family val="2"/>
      <charset val="204"/>
    </font>
    <font>
      <sz val="9.5"/>
      <color rgb="FF000000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vertAlign val="superscript"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vertAlign val="superscript"/>
      <sz val="9"/>
      <color rgb="FF000000"/>
      <name val="Arial"/>
      <family val="2"/>
      <charset val="204"/>
    </font>
    <font>
      <sz val="7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39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Fill="1"/>
    <xf numFmtId="0" fontId="8" fillId="0" borderId="0" xfId="0" applyFont="1" applyAlignment="1">
      <alignment vertical="center"/>
    </xf>
    <xf numFmtId="0" fontId="9" fillId="0" borderId="0" xfId="0" applyFont="1" applyAlignment="1"/>
    <xf numFmtId="14" fontId="11" fillId="0" borderId="0" xfId="0" applyNumberFormat="1" applyFont="1"/>
    <xf numFmtId="0" fontId="0" fillId="0" borderId="0" xfId="0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5" xfId="0" applyFill="1" applyBorder="1" applyAlignment="1"/>
    <xf numFmtId="0" fontId="0" fillId="3" borderId="6" xfId="0" applyFill="1" applyBorder="1" applyAlignment="1"/>
    <xf numFmtId="9" fontId="15" fillId="3" borderId="4" xfId="0" applyNumberFormat="1" applyFont="1" applyFill="1" applyBorder="1" applyAlignment="1"/>
    <xf numFmtId="0" fontId="0" fillId="3" borderId="4" xfId="0" applyFill="1" applyBorder="1" applyAlignment="1"/>
    <xf numFmtId="0" fontId="16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4" fillId="3" borderId="3" xfId="0" applyFont="1" applyFill="1" applyBorder="1" applyAlignment="1"/>
    <xf numFmtId="0" fontId="14" fillId="3" borderId="4" xfId="0" applyFont="1" applyFill="1" applyBorder="1" applyAlignment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9" fontId="14" fillId="0" borderId="1" xfId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5" borderId="3" xfId="0" applyFont="1" applyFill="1" applyBorder="1" applyAlignment="1"/>
    <xf numFmtId="0" fontId="17" fillId="5" borderId="4" xfId="0" applyFont="1" applyFill="1" applyBorder="1" applyAlignment="1"/>
    <xf numFmtId="0" fontId="17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0" fillId="0" borderId="0" xfId="0" applyFont="1" applyFill="1"/>
    <xf numFmtId="0" fontId="23" fillId="0" borderId="0" xfId="0" applyFont="1"/>
    <xf numFmtId="14" fontId="0" fillId="0" borderId="0" xfId="0" applyNumberFormat="1"/>
    <xf numFmtId="0" fontId="14" fillId="3" borderId="4" xfId="0" applyFont="1" applyFill="1" applyBorder="1" applyAlignment="1">
      <alignment horizontal="center" vertical="center" wrapText="1"/>
    </xf>
    <xf numFmtId="0" fontId="11" fillId="5" borderId="4" xfId="0" applyFont="1" applyFill="1" applyBorder="1"/>
    <xf numFmtId="9" fontId="24" fillId="3" borderId="4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1" fillId="0" borderId="9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9" fontId="11" fillId="5" borderId="4" xfId="0" applyNumberFormat="1" applyFont="1" applyFill="1" applyBorder="1" applyAlignment="1">
      <alignment horizontal="center" vertical="center"/>
    </xf>
    <xf numFmtId="2" fontId="11" fillId="5" borderId="4" xfId="0" applyNumberFormat="1" applyFont="1" applyFill="1" applyBorder="1" applyAlignment="1">
      <alignment horizontal="center" vertical="center"/>
    </xf>
    <xf numFmtId="2" fontId="25" fillId="5" borderId="4" xfId="0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7" fillId="0" borderId="9" xfId="0" applyNumberFormat="1" applyFont="1" applyFill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 indent="1"/>
    </xf>
    <xf numFmtId="0" fontId="19" fillId="0" borderId="13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left" vertical="center" wrapText="1" indent="1"/>
    </xf>
    <xf numFmtId="0" fontId="19" fillId="0" borderId="7" xfId="0" applyFont="1" applyBorder="1" applyAlignment="1">
      <alignment horizontal="center" vertical="top" wrapText="1"/>
    </xf>
    <xf numFmtId="0" fontId="0" fillId="3" borderId="4" xfId="0" applyFont="1" applyFill="1" applyBorder="1" applyAlignment="1"/>
    <xf numFmtId="0" fontId="11" fillId="4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32" fillId="4" borderId="1" xfId="0" applyFont="1" applyFill="1" applyBorder="1" applyAlignment="1">
      <alignment horizontal="center" vertical="top" wrapText="1"/>
    </xf>
    <xf numFmtId="0" fontId="17" fillId="6" borderId="1" xfId="0" applyFont="1" applyFill="1" applyBorder="1" applyAlignment="1">
      <alignment horizontal="center" vertical="top" wrapText="1"/>
    </xf>
    <xf numFmtId="0" fontId="29" fillId="4" borderId="1" xfId="0" applyFont="1" applyFill="1" applyBorder="1" applyAlignment="1">
      <alignment horizontal="center" vertical="top" wrapText="1"/>
    </xf>
    <xf numFmtId="0" fontId="17" fillId="6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7" fillId="6" borderId="9" xfId="0" applyFont="1" applyFill="1" applyBorder="1" applyAlignment="1">
      <alignment horizontal="center" vertical="center" wrapText="1"/>
    </xf>
    <xf numFmtId="9" fontId="1" fillId="3" borderId="4" xfId="1" applyFont="1" applyFill="1" applyBorder="1" applyAlignment="1">
      <alignment horizontal="center" vertical="center"/>
    </xf>
    <xf numFmtId="2" fontId="0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11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/>
    <xf numFmtId="14" fontId="39" fillId="0" borderId="0" xfId="0" applyNumberFormat="1" applyFont="1"/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0" fontId="34" fillId="5" borderId="6" xfId="0" applyFont="1" applyFill="1" applyBorder="1"/>
    <xf numFmtId="9" fontId="47" fillId="5" borderId="6" xfId="1" applyFont="1" applyFill="1" applyBorder="1"/>
    <xf numFmtId="0" fontId="39" fillId="3" borderId="4" xfId="0" applyFont="1" applyFill="1" applyBorder="1" applyAlignment="1"/>
    <xf numFmtId="0" fontId="39" fillId="3" borderId="2" xfId="0" applyFont="1" applyFill="1" applyBorder="1" applyAlignment="1"/>
    <xf numFmtId="0" fontId="39" fillId="0" borderId="1" xfId="0" applyFont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2" fontId="35" fillId="0" borderId="9" xfId="0" applyNumberFormat="1" applyFont="1" applyFill="1" applyBorder="1" applyAlignment="1">
      <alignment horizontal="center" vertical="center"/>
    </xf>
    <xf numFmtId="9" fontId="39" fillId="0" borderId="1" xfId="0" applyNumberFormat="1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9" fontId="39" fillId="0" borderId="1" xfId="1" applyFont="1" applyBorder="1" applyAlignment="1">
      <alignment horizontal="center" vertical="center"/>
    </xf>
    <xf numFmtId="2" fontId="49" fillId="2" borderId="1" xfId="0" applyNumberFormat="1" applyFont="1" applyFill="1" applyBorder="1" applyAlignment="1">
      <alignment horizontal="center" vertical="center"/>
    </xf>
    <xf numFmtId="0" fontId="39" fillId="3" borderId="4" xfId="0" applyFont="1" applyFill="1" applyBorder="1"/>
    <xf numFmtId="0" fontId="39" fillId="3" borderId="2" xfId="0" applyFont="1" applyFill="1" applyBorder="1"/>
    <xf numFmtId="0" fontId="53" fillId="4" borderId="1" xfId="0" applyFont="1" applyFill="1" applyBorder="1" applyAlignment="1">
      <alignment horizontal="center" vertical="top" wrapText="1"/>
    </xf>
    <xf numFmtId="0" fontId="45" fillId="6" borderId="9" xfId="0" applyFont="1" applyFill="1" applyBorder="1" applyAlignment="1">
      <alignment horizontal="center" vertical="center" wrapText="1"/>
    </xf>
    <xf numFmtId="0" fontId="55" fillId="4" borderId="1" xfId="0" applyFont="1" applyFill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34" fillId="4" borderId="7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top" wrapText="1"/>
    </xf>
    <xf numFmtId="0" fontId="48" fillId="6" borderId="9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vertical="center" wrapText="1"/>
    </xf>
    <xf numFmtId="0" fontId="45" fillId="4" borderId="9" xfId="0" applyFont="1" applyFill="1" applyBorder="1" applyAlignment="1">
      <alignment vertical="center" wrapText="1"/>
    </xf>
    <xf numFmtId="0" fontId="45" fillId="4" borderId="9" xfId="0" applyFont="1" applyFill="1" applyBorder="1" applyAlignment="1">
      <alignment horizontal="center" vertical="center" wrapText="1"/>
    </xf>
    <xf numFmtId="0" fontId="39" fillId="3" borderId="12" xfId="0" applyFont="1" applyFill="1" applyBorder="1"/>
    <xf numFmtId="0" fontId="8" fillId="3" borderId="2" xfId="0" applyFont="1" applyFill="1" applyBorder="1"/>
    <xf numFmtId="0" fontId="48" fillId="4" borderId="1" xfId="0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center" vertical="center"/>
    </xf>
    <xf numFmtId="0" fontId="48" fillId="4" borderId="7" xfId="0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45" fillId="6" borderId="1" xfId="0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0" fontId="45" fillId="4" borderId="1" xfId="0" applyFont="1" applyFill="1" applyBorder="1" applyAlignment="1">
      <alignment horizontal="left" vertical="center" wrapText="1" indent="1"/>
    </xf>
    <xf numFmtId="0" fontId="52" fillId="4" borderId="7" xfId="0" applyFont="1" applyFill="1" applyBorder="1" applyAlignment="1">
      <alignment horizontal="center" vertical="center" wrapText="1"/>
    </xf>
    <xf numFmtId="0" fontId="45" fillId="4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2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17" fillId="0" borderId="9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1" fillId="6" borderId="7" xfId="0" applyFont="1" applyFill="1" applyBorder="1" applyAlignment="1">
      <alignment horizontal="center" vertical="top" wrapText="1"/>
    </xf>
    <xf numFmtId="0" fontId="31" fillId="6" borderId="9" xfId="0" applyFont="1" applyFill="1" applyBorder="1" applyAlignment="1">
      <alignment horizontal="center" vertical="top" wrapText="1"/>
    </xf>
    <xf numFmtId="0" fontId="17" fillId="6" borderId="7" xfId="0" applyFont="1" applyFill="1" applyBorder="1" applyAlignment="1">
      <alignment horizontal="center" vertical="top" wrapText="1"/>
    </xf>
    <xf numFmtId="0" fontId="17" fillId="6" borderId="9" xfId="0" applyFont="1" applyFill="1" applyBorder="1" applyAlignment="1">
      <alignment horizontal="center" vertical="top" wrapText="1"/>
    </xf>
    <xf numFmtId="0" fontId="29" fillId="4" borderId="1" xfId="0" applyFont="1" applyFill="1" applyBorder="1" applyAlignment="1">
      <alignment horizontal="center" vertical="top" wrapText="1"/>
    </xf>
    <xf numFmtId="0" fontId="30" fillId="6" borderId="7" xfId="0" applyFont="1" applyFill="1" applyBorder="1" applyAlignment="1">
      <alignment horizontal="center" vertical="top" wrapText="1"/>
    </xf>
    <xf numFmtId="0" fontId="30" fillId="6" borderId="8" xfId="0" applyFont="1" applyFill="1" applyBorder="1" applyAlignment="1">
      <alignment horizontal="center" vertical="top" wrapText="1"/>
    </xf>
    <xf numFmtId="0" fontId="30" fillId="6" borderId="9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8" fillId="4" borderId="7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8" fillId="4" borderId="1" xfId="0" applyFont="1" applyFill="1" applyBorder="1" applyAlignment="1">
      <alignment horizontal="center" vertical="top" wrapText="1"/>
    </xf>
    <xf numFmtId="0" fontId="45" fillId="6" borderId="7" xfId="0" applyFont="1" applyFill="1" applyBorder="1" applyAlignment="1">
      <alignment horizontal="center" vertical="center" wrapText="1"/>
    </xf>
    <xf numFmtId="0" fontId="45" fillId="6" borderId="9" xfId="0" applyFont="1" applyFill="1" applyBorder="1" applyAlignment="1">
      <alignment horizontal="center" vertical="center" wrapText="1"/>
    </xf>
    <xf numFmtId="0" fontId="38" fillId="4" borderId="7" xfId="0" applyFont="1" applyFill="1" applyBorder="1" applyAlignment="1">
      <alignment horizontal="center" vertical="top" wrapText="1"/>
    </xf>
    <xf numFmtId="0" fontId="38" fillId="4" borderId="8" xfId="0" applyFont="1" applyFill="1" applyBorder="1" applyAlignment="1">
      <alignment horizontal="center" vertical="top" wrapText="1"/>
    </xf>
    <xf numFmtId="0" fontId="45" fillId="6" borderId="7" xfId="0" applyFont="1" applyFill="1" applyBorder="1" applyAlignment="1">
      <alignment horizontal="center" vertical="top" wrapText="1"/>
    </xf>
    <xf numFmtId="0" fontId="45" fillId="6" borderId="9" xfId="0" applyFont="1" applyFill="1" applyBorder="1" applyAlignment="1">
      <alignment horizontal="center" vertical="top" wrapText="1"/>
    </xf>
    <xf numFmtId="0" fontId="45" fillId="6" borderId="8" xfId="0" applyFont="1" applyFill="1" applyBorder="1" applyAlignment="1">
      <alignment horizontal="center" vertical="top" wrapText="1"/>
    </xf>
    <xf numFmtId="0" fontId="38" fillId="4" borderId="9" xfId="0" applyFont="1" applyFill="1" applyBorder="1" applyAlignment="1">
      <alignment horizontal="center" vertical="top" wrapText="1"/>
    </xf>
    <xf numFmtId="0" fontId="45" fillId="6" borderId="8" xfId="0" applyFont="1" applyFill="1" applyBorder="1" applyAlignment="1">
      <alignment horizontal="center" vertical="center" wrapText="1"/>
    </xf>
    <xf numFmtId="0" fontId="52" fillId="4" borderId="7" xfId="0" applyFont="1" applyFill="1" applyBorder="1" applyAlignment="1">
      <alignment horizontal="center" vertical="center" wrapText="1"/>
    </xf>
    <xf numFmtId="0" fontId="52" fillId="4" borderId="8" xfId="0" applyFont="1" applyFill="1" applyBorder="1" applyAlignment="1">
      <alignment horizontal="center" vertical="center" wrapText="1"/>
    </xf>
    <xf numFmtId="0" fontId="52" fillId="4" borderId="9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5" fillId="6" borderId="11" xfId="0" applyFont="1" applyFill="1" applyBorder="1" applyAlignment="1">
      <alignment horizontal="center" vertical="center" wrapText="1"/>
    </xf>
    <xf numFmtId="0" fontId="45" fillId="4" borderId="7" xfId="0" applyFont="1" applyFill="1" applyBorder="1" applyAlignment="1">
      <alignment horizontal="center" vertical="center" wrapText="1"/>
    </xf>
    <xf numFmtId="0" fontId="45" fillId="4" borderId="8" xfId="0" applyFont="1" applyFill="1" applyBorder="1" applyAlignment="1">
      <alignment horizontal="center" vertical="center" wrapText="1"/>
    </xf>
    <xf numFmtId="0" fontId="45" fillId="4" borderId="9" xfId="0" applyFont="1" applyFill="1" applyBorder="1" applyAlignment="1">
      <alignment horizontal="center" vertical="center" wrapText="1"/>
    </xf>
    <xf numFmtId="0" fontId="46" fillId="3" borderId="12" xfId="0" applyFont="1" applyFill="1" applyBorder="1" applyAlignment="1">
      <alignment horizontal="center" vertical="center" wrapText="1"/>
    </xf>
    <xf numFmtId="0" fontId="46" fillId="3" borderId="14" xfId="0" applyFont="1" applyFill="1" applyBorder="1" applyAlignment="1">
      <alignment horizontal="center" vertical="center" wrapText="1"/>
    </xf>
    <xf numFmtId="0" fontId="52" fillId="6" borderId="7" xfId="0" applyFont="1" applyFill="1" applyBorder="1" applyAlignment="1">
      <alignment horizontal="center" vertical="center" wrapText="1"/>
    </xf>
    <xf numFmtId="0" fontId="52" fillId="6" borderId="8" xfId="0" applyFont="1" applyFill="1" applyBorder="1" applyAlignment="1">
      <alignment horizontal="center" vertical="center" wrapText="1"/>
    </xf>
    <xf numFmtId="0" fontId="52" fillId="6" borderId="9" xfId="0" applyFont="1" applyFill="1" applyBorder="1" applyAlignment="1">
      <alignment horizontal="center" vertical="center" wrapText="1"/>
    </xf>
    <xf numFmtId="0" fontId="52" fillId="6" borderId="7" xfId="0" applyFont="1" applyFill="1" applyBorder="1" applyAlignment="1">
      <alignment horizontal="center" vertical="top" wrapText="1"/>
    </xf>
    <xf numFmtId="0" fontId="52" fillId="6" borderId="8" xfId="0" applyFont="1" applyFill="1" applyBorder="1" applyAlignment="1">
      <alignment horizontal="center" vertical="top" wrapText="1"/>
    </xf>
    <xf numFmtId="0" fontId="52" fillId="6" borderId="10" xfId="0" applyFont="1" applyFill="1" applyBorder="1" applyAlignment="1">
      <alignment horizontal="center" vertical="top" wrapText="1"/>
    </xf>
    <xf numFmtId="0" fontId="48" fillId="6" borderId="7" xfId="0" applyFont="1" applyFill="1" applyBorder="1" applyAlignment="1">
      <alignment horizontal="center" vertical="center" wrapText="1"/>
    </xf>
    <xf numFmtId="0" fontId="48" fillId="6" borderId="8" xfId="0" applyFont="1" applyFill="1" applyBorder="1" applyAlignment="1">
      <alignment horizontal="center" vertical="center" wrapText="1"/>
    </xf>
    <xf numFmtId="0" fontId="48" fillId="6" borderId="9" xfId="0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vertical="center" wrapText="1"/>
    </xf>
    <xf numFmtId="0" fontId="48" fillId="6" borderId="7" xfId="0" applyFont="1" applyFill="1" applyBorder="1" applyAlignment="1">
      <alignment horizontal="center" vertical="top" wrapText="1"/>
    </xf>
    <xf numFmtId="0" fontId="48" fillId="6" borderId="9" xfId="0" applyFont="1" applyFill="1" applyBorder="1" applyAlignment="1">
      <alignment horizontal="center" vertical="top" wrapText="1"/>
    </xf>
    <xf numFmtId="0" fontId="52" fillId="4" borderId="1" xfId="0" applyFont="1" applyFill="1" applyBorder="1" applyAlignment="1">
      <alignment horizontal="center" vertical="center" wrapText="1"/>
    </xf>
    <xf numFmtId="0" fontId="53" fillId="4" borderId="7" xfId="0" applyFont="1" applyFill="1" applyBorder="1" applyAlignment="1">
      <alignment horizontal="center" vertical="top" wrapText="1"/>
    </xf>
    <xf numFmtId="0" fontId="53" fillId="4" borderId="8" xfId="0" applyFont="1" applyFill="1" applyBorder="1" applyAlignment="1">
      <alignment horizontal="center" vertical="top" wrapText="1"/>
    </xf>
    <xf numFmtId="0" fontId="53" fillId="4" borderId="9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top" wrapText="1"/>
    </xf>
    <xf numFmtId="0" fontId="48" fillId="4" borderId="7" xfId="0" applyFont="1" applyFill="1" applyBorder="1" applyAlignment="1">
      <alignment horizontal="center" vertical="center" wrapText="1"/>
    </xf>
    <xf numFmtId="0" fontId="48" fillId="4" borderId="9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43" fillId="0" borderId="0" xfId="0" applyFont="1" applyAlignment="1">
      <alignment horizontal="left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tif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7.jpeg"/><Relationship Id="rId18" Type="http://schemas.openxmlformats.org/officeDocument/2006/relationships/image" Target="../media/image32.jpeg"/><Relationship Id="rId26" Type="http://schemas.openxmlformats.org/officeDocument/2006/relationships/image" Target="../media/image40.jpeg"/><Relationship Id="rId39" Type="http://schemas.openxmlformats.org/officeDocument/2006/relationships/image" Target="../media/image53.png"/><Relationship Id="rId21" Type="http://schemas.openxmlformats.org/officeDocument/2006/relationships/image" Target="../media/image35.jpeg"/><Relationship Id="rId34" Type="http://schemas.openxmlformats.org/officeDocument/2006/relationships/image" Target="../media/image48.jpeg"/><Relationship Id="rId42" Type="http://schemas.openxmlformats.org/officeDocument/2006/relationships/image" Target="../media/image56.png"/><Relationship Id="rId47" Type="http://schemas.openxmlformats.org/officeDocument/2006/relationships/image" Target="../media/image61.png"/><Relationship Id="rId50" Type="http://schemas.openxmlformats.org/officeDocument/2006/relationships/image" Target="../media/image64.png"/><Relationship Id="rId55" Type="http://schemas.openxmlformats.org/officeDocument/2006/relationships/image" Target="../media/image69.png"/><Relationship Id="rId7" Type="http://schemas.openxmlformats.org/officeDocument/2006/relationships/image" Target="../media/image22.jpeg"/><Relationship Id="rId12" Type="http://schemas.openxmlformats.org/officeDocument/2006/relationships/image" Target="../media/image26.jpeg"/><Relationship Id="rId17" Type="http://schemas.openxmlformats.org/officeDocument/2006/relationships/image" Target="../media/image31.jpeg"/><Relationship Id="rId25" Type="http://schemas.openxmlformats.org/officeDocument/2006/relationships/image" Target="../media/image39.jpeg"/><Relationship Id="rId33" Type="http://schemas.openxmlformats.org/officeDocument/2006/relationships/image" Target="../media/image47.jpeg"/><Relationship Id="rId38" Type="http://schemas.openxmlformats.org/officeDocument/2006/relationships/image" Target="../media/image52.png"/><Relationship Id="rId46" Type="http://schemas.openxmlformats.org/officeDocument/2006/relationships/image" Target="../media/image60.png"/><Relationship Id="rId2" Type="http://schemas.openxmlformats.org/officeDocument/2006/relationships/image" Target="../media/image17.jpeg"/><Relationship Id="rId16" Type="http://schemas.openxmlformats.org/officeDocument/2006/relationships/image" Target="../media/image30.jpeg"/><Relationship Id="rId20" Type="http://schemas.openxmlformats.org/officeDocument/2006/relationships/image" Target="../media/image34.jpeg"/><Relationship Id="rId29" Type="http://schemas.openxmlformats.org/officeDocument/2006/relationships/image" Target="../media/image43.jpeg"/><Relationship Id="rId41" Type="http://schemas.openxmlformats.org/officeDocument/2006/relationships/image" Target="../media/image55.png"/><Relationship Id="rId54" Type="http://schemas.openxmlformats.org/officeDocument/2006/relationships/image" Target="../media/image68.pn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11" Type="http://schemas.openxmlformats.org/officeDocument/2006/relationships/image" Target="../media/image25.jpeg"/><Relationship Id="rId24" Type="http://schemas.openxmlformats.org/officeDocument/2006/relationships/image" Target="../media/image38.jpeg"/><Relationship Id="rId32" Type="http://schemas.openxmlformats.org/officeDocument/2006/relationships/image" Target="../media/image46.jpeg"/><Relationship Id="rId37" Type="http://schemas.openxmlformats.org/officeDocument/2006/relationships/image" Target="../media/image51.png"/><Relationship Id="rId40" Type="http://schemas.openxmlformats.org/officeDocument/2006/relationships/image" Target="../media/image54.png"/><Relationship Id="rId45" Type="http://schemas.openxmlformats.org/officeDocument/2006/relationships/image" Target="../media/image59.png"/><Relationship Id="rId53" Type="http://schemas.openxmlformats.org/officeDocument/2006/relationships/image" Target="../media/image67.png"/><Relationship Id="rId58" Type="http://schemas.openxmlformats.org/officeDocument/2006/relationships/image" Target="../media/image72.png"/><Relationship Id="rId5" Type="http://schemas.openxmlformats.org/officeDocument/2006/relationships/image" Target="../media/image20.jpeg"/><Relationship Id="rId15" Type="http://schemas.openxmlformats.org/officeDocument/2006/relationships/image" Target="../media/image29.jpeg"/><Relationship Id="rId23" Type="http://schemas.openxmlformats.org/officeDocument/2006/relationships/image" Target="../media/image37.jpeg"/><Relationship Id="rId28" Type="http://schemas.openxmlformats.org/officeDocument/2006/relationships/image" Target="../media/image42.jpeg"/><Relationship Id="rId36" Type="http://schemas.openxmlformats.org/officeDocument/2006/relationships/image" Target="../media/image50.png"/><Relationship Id="rId49" Type="http://schemas.openxmlformats.org/officeDocument/2006/relationships/image" Target="../media/image63.png"/><Relationship Id="rId57" Type="http://schemas.openxmlformats.org/officeDocument/2006/relationships/image" Target="../media/image71.png"/><Relationship Id="rId10" Type="http://schemas.openxmlformats.org/officeDocument/2006/relationships/image" Target="../media/image24.jpeg"/><Relationship Id="rId19" Type="http://schemas.openxmlformats.org/officeDocument/2006/relationships/image" Target="../media/image33.jpeg"/><Relationship Id="rId31" Type="http://schemas.openxmlformats.org/officeDocument/2006/relationships/image" Target="../media/image45.jpeg"/><Relationship Id="rId44" Type="http://schemas.openxmlformats.org/officeDocument/2006/relationships/image" Target="../media/image58.png"/><Relationship Id="rId52" Type="http://schemas.openxmlformats.org/officeDocument/2006/relationships/image" Target="../media/image66.jpeg"/><Relationship Id="rId4" Type="http://schemas.openxmlformats.org/officeDocument/2006/relationships/image" Target="../media/image19.jpeg"/><Relationship Id="rId9" Type="http://schemas.openxmlformats.org/officeDocument/2006/relationships/image" Target="../media/image15.tiff"/><Relationship Id="rId14" Type="http://schemas.openxmlformats.org/officeDocument/2006/relationships/image" Target="../media/image28.jpeg"/><Relationship Id="rId22" Type="http://schemas.openxmlformats.org/officeDocument/2006/relationships/image" Target="../media/image36.jpeg"/><Relationship Id="rId27" Type="http://schemas.openxmlformats.org/officeDocument/2006/relationships/image" Target="../media/image41.jpeg"/><Relationship Id="rId30" Type="http://schemas.openxmlformats.org/officeDocument/2006/relationships/image" Target="../media/image44.jpeg"/><Relationship Id="rId35" Type="http://schemas.openxmlformats.org/officeDocument/2006/relationships/image" Target="../media/image49.jpeg"/><Relationship Id="rId43" Type="http://schemas.openxmlformats.org/officeDocument/2006/relationships/image" Target="../media/image57.png"/><Relationship Id="rId48" Type="http://schemas.openxmlformats.org/officeDocument/2006/relationships/image" Target="../media/image62.png"/><Relationship Id="rId56" Type="http://schemas.openxmlformats.org/officeDocument/2006/relationships/image" Target="../media/image70.png"/><Relationship Id="rId8" Type="http://schemas.openxmlformats.org/officeDocument/2006/relationships/image" Target="../media/image23.jpeg"/><Relationship Id="rId51" Type="http://schemas.openxmlformats.org/officeDocument/2006/relationships/image" Target="../media/image65.png"/><Relationship Id="rId3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png"/><Relationship Id="rId13" Type="http://schemas.openxmlformats.org/officeDocument/2006/relationships/image" Target="../media/image85.png"/><Relationship Id="rId18" Type="http://schemas.openxmlformats.org/officeDocument/2006/relationships/image" Target="../media/image90.png"/><Relationship Id="rId26" Type="http://schemas.openxmlformats.org/officeDocument/2006/relationships/image" Target="../media/image98.png"/><Relationship Id="rId39" Type="http://schemas.openxmlformats.org/officeDocument/2006/relationships/image" Target="../media/image111.png"/><Relationship Id="rId3" Type="http://schemas.openxmlformats.org/officeDocument/2006/relationships/image" Target="../media/image75.png"/><Relationship Id="rId21" Type="http://schemas.openxmlformats.org/officeDocument/2006/relationships/image" Target="../media/image93.png"/><Relationship Id="rId34" Type="http://schemas.openxmlformats.org/officeDocument/2006/relationships/image" Target="../media/image106.jpeg"/><Relationship Id="rId7" Type="http://schemas.openxmlformats.org/officeDocument/2006/relationships/image" Target="../media/image79.png"/><Relationship Id="rId12" Type="http://schemas.openxmlformats.org/officeDocument/2006/relationships/image" Target="../media/image84.png"/><Relationship Id="rId17" Type="http://schemas.openxmlformats.org/officeDocument/2006/relationships/image" Target="../media/image89.png"/><Relationship Id="rId25" Type="http://schemas.openxmlformats.org/officeDocument/2006/relationships/image" Target="../media/image97.png"/><Relationship Id="rId33" Type="http://schemas.openxmlformats.org/officeDocument/2006/relationships/image" Target="../media/image105.png"/><Relationship Id="rId38" Type="http://schemas.openxmlformats.org/officeDocument/2006/relationships/image" Target="../media/image110.png"/><Relationship Id="rId2" Type="http://schemas.openxmlformats.org/officeDocument/2006/relationships/image" Target="../media/image74.png"/><Relationship Id="rId16" Type="http://schemas.openxmlformats.org/officeDocument/2006/relationships/image" Target="../media/image88.png"/><Relationship Id="rId20" Type="http://schemas.openxmlformats.org/officeDocument/2006/relationships/image" Target="../media/image92.png"/><Relationship Id="rId29" Type="http://schemas.openxmlformats.org/officeDocument/2006/relationships/image" Target="../media/image101.png"/><Relationship Id="rId1" Type="http://schemas.openxmlformats.org/officeDocument/2006/relationships/image" Target="../media/image73.png"/><Relationship Id="rId6" Type="http://schemas.openxmlformats.org/officeDocument/2006/relationships/image" Target="../media/image78.png"/><Relationship Id="rId11" Type="http://schemas.openxmlformats.org/officeDocument/2006/relationships/image" Target="../media/image83.png"/><Relationship Id="rId24" Type="http://schemas.openxmlformats.org/officeDocument/2006/relationships/image" Target="../media/image96.png"/><Relationship Id="rId32" Type="http://schemas.openxmlformats.org/officeDocument/2006/relationships/image" Target="../media/image104.png"/><Relationship Id="rId37" Type="http://schemas.openxmlformats.org/officeDocument/2006/relationships/image" Target="../media/image109.png"/><Relationship Id="rId40" Type="http://schemas.openxmlformats.org/officeDocument/2006/relationships/image" Target="../media/image15.tiff"/><Relationship Id="rId5" Type="http://schemas.openxmlformats.org/officeDocument/2006/relationships/image" Target="../media/image77.png"/><Relationship Id="rId15" Type="http://schemas.openxmlformats.org/officeDocument/2006/relationships/image" Target="../media/image87.png"/><Relationship Id="rId23" Type="http://schemas.openxmlformats.org/officeDocument/2006/relationships/image" Target="../media/image95.png"/><Relationship Id="rId28" Type="http://schemas.openxmlformats.org/officeDocument/2006/relationships/image" Target="../media/image100.png"/><Relationship Id="rId36" Type="http://schemas.openxmlformats.org/officeDocument/2006/relationships/image" Target="../media/image108.png"/><Relationship Id="rId10" Type="http://schemas.openxmlformats.org/officeDocument/2006/relationships/image" Target="../media/image82.png"/><Relationship Id="rId19" Type="http://schemas.openxmlformats.org/officeDocument/2006/relationships/image" Target="../media/image91.png"/><Relationship Id="rId31" Type="http://schemas.openxmlformats.org/officeDocument/2006/relationships/image" Target="../media/image103.png"/><Relationship Id="rId4" Type="http://schemas.openxmlformats.org/officeDocument/2006/relationships/image" Target="../media/image76.png"/><Relationship Id="rId9" Type="http://schemas.openxmlformats.org/officeDocument/2006/relationships/image" Target="../media/image81.png"/><Relationship Id="rId14" Type="http://schemas.openxmlformats.org/officeDocument/2006/relationships/image" Target="../media/image86.png"/><Relationship Id="rId22" Type="http://schemas.openxmlformats.org/officeDocument/2006/relationships/image" Target="../media/image94.png"/><Relationship Id="rId27" Type="http://schemas.openxmlformats.org/officeDocument/2006/relationships/image" Target="../media/image99.png"/><Relationship Id="rId30" Type="http://schemas.openxmlformats.org/officeDocument/2006/relationships/image" Target="../media/image102.png"/><Relationship Id="rId35" Type="http://schemas.openxmlformats.org/officeDocument/2006/relationships/image" Target="../media/image10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52389</xdr:colOff>
      <xdr:row>9</xdr:row>
      <xdr:rowOff>35718</xdr:rowOff>
    </xdr:from>
    <xdr:to>
      <xdr:col>1</xdr:col>
      <xdr:colOff>808389</xdr:colOff>
      <xdr:row>12</xdr:row>
      <xdr:rowOff>137141</xdr:rowOff>
    </xdr:to>
    <xdr:pic>
      <xdr:nvPicPr>
        <xdr:cNvPr id="2" name="Picture 76" descr="image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9" y="3521868"/>
          <a:ext cx="756000" cy="672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38101</xdr:colOff>
      <xdr:row>18</xdr:row>
      <xdr:rowOff>16668</xdr:rowOff>
    </xdr:from>
    <xdr:to>
      <xdr:col>1</xdr:col>
      <xdr:colOff>794101</xdr:colOff>
      <xdr:row>21</xdr:row>
      <xdr:rowOff>96616</xdr:rowOff>
    </xdr:to>
    <xdr:pic>
      <xdr:nvPicPr>
        <xdr:cNvPr id="3" name="Picture 75" descr="image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1" y="5217318"/>
          <a:ext cx="756000" cy="651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35720</xdr:colOff>
      <xdr:row>23</xdr:row>
      <xdr:rowOff>257176</xdr:rowOff>
    </xdr:from>
    <xdr:to>
      <xdr:col>1</xdr:col>
      <xdr:colOff>755720</xdr:colOff>
      <xdr:row>25</xdr:row>
      <xdr:rowOff>310801</xdr:rowOff>
    </xdr:to>
    <xdr:pic>
      <xdr:nvPicPr>
        <xdr:cNvPr id="4" name="Picture 2" descr="image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7619" t="7751" r="6667"/>
        <a:stretch>
          <a:fillRect/>
        </a:stretch>
      </xdr:blipFill>
      <xdr:spPr bwMode="auto">
        <a:xfrm>
          <a:off x="264320" y="6610351"/>
          <a:ext cx="720000" cy="71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35720</xdr:colOff>
      <xdr:row>27</xdr:row>
      <xdr:rowOff>214313</xdr:rowOff>
    </xdr:from>
    <xdr:to>
      <xdr:col>1</xdr:col>
      <xdr:colOff>791720</xdr:colOff>
      <xdr:row>29</xdr:row>
      <xdr:rowOff>329272</xdr:rowOff>
    </xdr:to>
    <xdr:pic>
      <xdr:nvPicPr>
        <xdr:cNvPr id="5" name="Picture 1" descr="image5"/>
        <xdr:cNvPicPr>
          <a:picLocks noChangeArrowheads="1"/>
        </xdr:cNvPicPr>
      </xdr:nvPicPr>
      <xdr:blipFill>
        <a:blip xmlns:r="http://schemas.openxmlformats.org/officeDocument/2006/relationships" r:embed="rId4"/>
        <a:srcRect l="3704" r="6481"/>
        <a:stretch>
          <a:fillRect/>
        </a:stretch>
      </xdr:blipFill>
      <xdr:spPr bwMode="auto">
        <a:xfrm>
          <a:off x="264320" y="7977188"/>
          <a:ext cx="756000" cy="772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</xdr:colOff>
      <xdr:row>32</xdr:row>
      <xdr:rowOff>297657</xdr:rowOff>
    </xdr:from>
    <xdr:to>
      <xdr:col>1</xdr:col>
      <xdr:colOff>779812</xdr:colOff>
      <xdr:row>34</xdr:row>
      <xdr:rowOff>344139</xdr:rowOff>
    </xdr:to>
    <xdr:pic>
      <xdr:nvPicPr>
        <xdr:cNvPr id="6" name="Picture 80" descr="image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r="6122"/>
        <a:stretch>
          <a:fillRect/>
        </a:stretch>
      </xdr:blipFill>
      <xdr:spPr bwMode="auto">
        <a:xfrm>
          <a:off x="252412" y="9660732"/>
          <a:ext cx="756000" cy="703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59532</xdr:colOff>
      <xdr:row>36</xdr:row>
      <xdr:rowOff>269082</xdr:rowOff>
    </xdr:from>
    <xdr:to>
      <xdr:col>1</xdr:col>
      <xdr:colOff>792000</xdr:colOff>
      <xdr:row>38</xdr:row>
      <xdr:rowOff>303482</xdr:rowOff>
    </xdr:to>
    <xdr:pic>
      <xdr:nvPicPr>
        <xdr:cNvPr id="7" name="Picture 79" descr="image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3960" r="4950"/>
        <a:stretch>
          <a:fillRect/>
        </a:stretch>
      </xdr:blipFill>
      <xdr:spPr bwMode="auto">
        <a:xfrm>
          <a:off x="288132" y="10984707"/>
          <a:ext cx="732468" cy="70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42</xdr:row>
      <xdr:rowOff>95250</xdr:rowOff>
    </xdr:from>
    <xdr:to>
      <xdr:col>1</xdr:col>
      <xdr:colOff>803625</xdr:colOff>
      <xdr:row>46</xdr:row>
      <xdr:rowOff>136996</xdr:rowOff>
    </xdr:to>
    <xdr:pic>
      <xdr:nvPicPr>
        <xdr:cNvPr id="8" name="Picture 78" descr="image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5405" r="9009"/>
        <a:stretch>
          <a:fillRect/>
        </a:stretch>
      </xdr:blipFill>
      <xdr:spPr bwMode="auto">
        <a:xfrm>
          <a:off x="276225" y="12382500"/>
          <a:ext cx="756000" cy="803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47626</xdr:colOff>
      <xdr:row>47</xdr:row>
      <xdr:rowOff>559594</xdr:rowOff>
    </xdr:from>
    <xdr:to>
      <xdr:col>1</xdr:col>
      <xdr:colOff>803626</xdr:colOff>
      <xdr:row>48</xdr:row>
      <xdr:rowOff>682304</xdr:rowOff>
    </xdr:to>
    <xdr:pic>
      <xdr:nvPicPr>
        <xdr:cNvPr id="9" name="Picture 77" descr="image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 l="6250" r="8929"/>
        <a:stretch>
          <a:fillRect/>
        </a:stretch>
      </xdr:blipFill>
      <xdr:spPr bwMode="auto">
        <a:xfrm>
          <a:off x="276226" y="13799344"/>
          <a:ext cx="756000" cy="808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50</xdr:row>
      <xdr:rowOff>666750</xdr:rowOff>
    </xdr:from>
    <xdr:to>
      <xdr:col>1</xdr:col>
      <xdr:colOff>797719</xdr:colOff>
      <xdr:row>51</xdr:row>
      <xdr:rowOff>692692</xdr:rowOff>
    </xdr:to>
    <xdr:pic>
      <xdr:nvPicPr>
        <xdr:cNvPr id="10" name="Picture 171" descr="image1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 l="5769" r="4808"/>
        <a:stretch>
          <a:fillRect/>
        </a:stretch>
      </xdr:blipFill>
      <xdr:spPr bwMode="auto">
        <a:xfrm>
          <a:off x="276225" y="15468600"/>
          <a:ext cx="750094" cy="7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11906</xdr:colOff>
      <xdr:row>52</xdr:row>
      <xdr:rowOff>869155</xdr:rowOff>
    </xdr:from>
    <xdr:to>
      <xdr:col>1</xdr:col>
      <xdr:colOff>797719</xdr:colOff>
      <xdr:row>53</xdr:row>
      <xdr:rowOff>682885</xdr:rowOff>
    </xdr:to>
    <xdr:pic>
      <xdr:nvPicPr>
        <xdr:cNvPr id="11" name="Picture 172" descr="image1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40506" y="17042605"/>
          <a:ext cx="785813" cy="68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95251</xdr:colOff>
      <xdr:row>56</xdr:row>
      <xdr:rowOff>202407</xdr:rowOff>
    </xdr:from>
    <xdr:to>
      <xdr:col>1</xdr:col>
      <xdr:colOff>815251</xdr:colOff>
      <xdr:row>57</xdr:row>
      <xdr:rowOff>437105</xdr:rowOff>
    </xdr:to>
    <xdr:pic>
      <xdr:nvPicPr>
        <xdr:cNvPr id="12" name="Picture 205" descr="image1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23851" y="18719007"/>
          <a:ext cx="720000" cy="74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71437</xdr:colOff>
      <xdr:row>59</xdr:row>
      <xdr:rowOff>214312</xdr:rowOff>
    </xdr:from>
    <xdr:to>
      <xdr:col>1</xdr:col>
      <xdr:colOff>755437</xdr:colOff>
      <xdr:row>60</xdr:row>
      <xdr:rowOff>464345</xdr:rowOff>
    </xdr:to>
    <xdr:pic>
      <xdr:nvPicPr>
        <xdr:cNvPr id="13" name="Picture 206" descr="image13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00037" y="20254912"/>
          <a:ext cx="684000" cy="745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83344</xdr:colOff>
      <xdr:row>61</xdr:row>
      <xdr:rowOff>654844</xdr:rowOff>
    </xdr:from>
    <xdr:to>
      <xdr:col>1</xdr:col>
      <xdr:colOff>839344</xdr:colOff>
      <xdr:row>62</xdr:row>
      <xdr:rowOff>721942</xdr:rowOff>
    </xdr:to>
    <xdr:pic>
      <xdr:nvPicPr>
        <xdr:cNvPr id="14" name="Picture 207" descr="image14"/>
        <xdr:cNvPicPr>
          <a:picLocks noChangeArrowheads="1"/>
        </xdr:cNvPicPr>
      </xdr:nvPicPr>
      <xdr:blipFill>
        <a:blip xmlns:r="http://schemas.openxmlformats.org/officeDocument/2006/relationships" r:embed="rId13"/>
        <a:srcRect l="8036" r="12500" b="4520"/>
        <a:stretch>
          <a:fillRect/>
        </a:stretch>
      </xdr:blipFill>
      <xdr:spPr bwMode="auto">
        <a:xfrm>
          <a:off x="311944" y="21686044"/>
          <a:ext cx="756000" cy="819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23813</xdr:colOff>
      <xdr:row>63</xdr:row>
      <xdr:rowOff>702468</xdr:rowOff>
    </xdr:from>
    <xdr:to>
      <xdr:col>1</xdr:col>
      <xdr:colOff>779813</xdr:colOff>
      <xdr:row>64</xdr:row>
      <xdr:rowOff>602523</xdr:rowOff>
    </xdr:to>
    <xdr:pic>
      <xdr:nvPicPr>
        <xdr:cNvPr id="15" name="Picture 208" descr="image15"/>
        <xdr:cNvPicPr>
          <a:picLocks noChangeArrowheads="1"/>
        </xdr:cNvPicPr>
      </xdr:nvPicPr>
      <xdr:blipFill>
        <a:blip xmlns:r="http://schemas.openxmlformats.org/officeDocument/2006/relationships" r:embed="rId14"/>
        <a:srcRect l="4630" t="8247" r="6481" b="7216"/>
        <a:stretch>
          <a:fillRect/>
        </a:stretch>
      </xdr:blipFill>
      <xdr:spPr bwMode="auto">
        <a:xfrm>
          <a:off x="252413" y="23238618"/>
          <a:ext cx="756000" cy="652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119063</xdr:colOff>
      <xdr:row>0</xdr:row>
      <xdr:rowOff>321468</xdr:rowOff>
    </xdr:from>
    <xdr:to>
      <xdr:col>2</xdr:col>
      <xdr:colOff>71438</xdr:colOff>
      <xdr:row>0</xdr:row>
      <xdr:rowOff>1207205</xdr:rowOff>
    </xdr:to>
    <xdr:pic>
      <xdr:nvPicPr>
        <xdr:cNvPr id="16" name="Рисунок 15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19063" y="321468"/>
          <a:ext cx="1028700" cy="885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202407</xdr:colOff>
      <xdr:row>8</xdr:row>
      <xdr:rowOff>119063</xdr:rowOff>
    </xdr:from>
    <xdr:to>
      <xdr:col>1</xdr:col>
      <xdr:colOff>778407</xdr:colOff>
      <xdr:row>11</xdr:row>
      <xdr:rowOff>144286</xdr:rowOff>
    </xdr:to>
    <xdr:pic>
      <xdr:nvPicPr>
        <xdr:cNvPr id="2" name="Рисунок 1" descr="image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5782" y="3643313"/>
          <a:ext cx="576000" cy="65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214314</xdr:colOff>
      <xdr:row>14</xdr:row>
      <xdr:rowOff>35718</xdr:rowOff>
    </xdr:from>
    <xdr:to>
      <xdr:col>1</xdr:col>
      <xdr:colOff>826314</xdr:colOff>
      <xdr:row>17</xdr:row>
      <xdr:rowOff>77423</xdr:rowOff>
    </xdr:to>
    <xdr:pic>
      <xdr:nvPicPr>
        <xdr:cNvPr id="3" name="Рисунок 2" descr="image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8481" t="12213"/>
        <a:stretch>
          <a:fillRect/>
        </a:stretch>
      </xdr:blipFill>
      <xdr:spPr bwMode="auto">
        <a:xfrm>
          <a:off x="547689" y="4817268"/>
          <a:ext cx="612000" cy="670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</xdr:colOff>
      <xdr:row>21</xdr:row>
      <xdr:rowOff>154780</xdr:rowOff>
    </xdr:from>
    <xdr:to>
      <xdr:col>1</xdr:col>
      <xdr:colOff>803062</xdr:colOff>
      <xdr:row>25</xdr:row>
      <xdr:rowOff>78258</xdr:rowOff>
    </xdr:to>
    <xdr:pic>
      <xdr:nvPicPr>
        <xdr:cNvPr id="4" name="Рисунок 3" descr="image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6899" t="28481"/>
        <a:stretch>
          <a:fillRect/>
        </a:stretch>
      </xdr:blipFill>
      <xdr:spPr bwMode="auto">
        <a:xfrm>
          <a:off x="452437" y="6403180"/>
          <a:ext cx="684000" cy="76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119063</xdr:colOff>
      <xdr:row>27</xdr:row>
      <xdr:rowOff>23813</xdr:rowOff>
    </xdr:from>
    <xdr:to>
      <xdr:col>1</xdr:col>
      <xdr:colOff>803063</xdr:colOff>
      <xdr:row>28</xdr:row>
      <xdr:rowOff>393024</xdr:rowOff>
    </xdr:to>
    <xdr:pic>
      <xdr:nvPicPr>
        <xdr:cNvPr id="5" name="Рисунок 4" descr="image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51"/>
        <a:stretch>
          <a:fillRect/>
        </a:stretch>
      </xdr:blipFill>
      <xdr:spPr bwMode="auto">
        <a:xfrm>
          <a:off x="452438" y="7796213"/>
          <a:ext cx="684000" cy="845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154780</xdr:colOff>
      <xdr:row>32</xdr:row>
      <xdr:rowOff>35716</xdr:rowOff>
    </xdr:from>
    <xdr:to>
      <xdr:col>1</xdr:col>
      <xdr:colOff>802780</xdr:colOff>
      <xdr:row>34</xdr:row>
      <xdr:rowOff>252413</xdr:rowOff>
    </xdr:to>
    <xdr:pic>
      <xdr:nvPicPr>
        <xdr:cNvPr id="6" name="Рисунок 5" descr="image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8155" y="9560716"/>
          <a:ext cx="648000" cy="750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154781</xdr:colOff>
      <xdr:row>37</xdr:row>
      <xdr:rowOff>312907</xdr:rowOff>
    </xdr:from>
    <xdr:to>
      <xdr:col>1</xdr:col>
      <xdr:colOff>766781</xdr:colOff>
      <xdr:row>40</xdr:row>
      <xdr:rowOff>145005</xdr:rowOff>
    </xdr:to>
    <xdr:pic>
      <xdr:nvPicPr>
        <xdr:cNvPr id="7" name="Рисунок 6" descr="image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8156" y="11180932"/>
          <a:ext cx="612000" cy="717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154782</xdr:colOff>
      <xdr:row>43</xdr:row>
      <xdr:rowOff>226217</xdr:rowOff>
    </xdr:from>
    <xdr:to>
      <xdr:col>1</xdr:col>
      <xdr:colOff>802782</xdr:colOff>
      <xdr:row>46</xdr:row>
      <xdr:rowOff>216696</xdr:rowOff>
    </xdr:to>
    <xdr:pic>
      <xdr:nvPicPr>
        <xdr:cNvPr id="8" name="Рисунок 7" descr="image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8157" y="12761117"/>
          <a:ext cx="648000" cy="733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47</xdr:row>
      <xdr:rowOff>476249</xdr:rowOff>
    </xdr:from>
    <xdr:to>
      <xdr:col>1</xdr:col>
      <xdr:colOff>766500</xdr:colOff>
      <xdr:row>47</xdr:row>
      <xdr:rowOff>1151942</xdr:rowOff>
    </xdr:to>
    <xdr:pic>
      <xdr:nvPicPr>
        <xdr:cNvPr id="9" name="Рисунок 8" descr="image1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3875" y="14001749"/>
          <a:ext cx="576000" cy="675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119063</xdr:colOff>
      <xdr:row>0</xdr:row>
      <xdr:rowOff>321468</xdr:rowOff>
    </xdr:from>
    <xdr:to>
      <xdr:col>2</xdr:col>
      <xdr:colOff>1</xdr:colOff>
      <xdr:row>0</xdr:row>
      <xdr:rowOff>321556</xdr:rowOff>
    </xdr:to>
    <xdr:pic>
      <xdr:nvPicPr>
        <xdr:cNvPr id="10" name="Рисунок 9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19063" y="321468"/>
          <a:ext cx="1176338" cy="88"/>
        </a:xfrm>
        <a:prstGeom prst="rect">
          <a:avLst/>
        </a:prstGeom>
      </xdr:spPr>
    </xdr:pic>
    <xdr:clientData/>
  </xdr:twoCellAnchor>
  <xdr:twoCellAnchor editAs="oneCell">
    <xdr:from>
      <xdr:col>1</xdr:col>
      <xdr:colOff>59531</xdr:colOff>
      <xdr:row>0</xdr:row>
      <xdr:rowOff>238125</xdr:rowOff>
    </xdr:from>
    <xdr:to>
      <xdr:col>2</xdr:col>
      <xdr:colOff>119063</xdr:colOff>
      <xdr:row>0</xdr:row>
      <xdr:rowOff>1123862</xdr:rowOff>
    </xdr:to>
    <xdr:pic>
      <xdr:nvPicPr>
        <xdr:cNvPr id="11" name="Рисунок 10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392906" y="238125"/>
          <a:ext cx="1021557" cy="885737"/>
        </a:xfrm>
        <a:prstGeom prst="rect">
          <a:avLst/>
        </a:prstGeom>
      </xdr:spPr>
    </xdr:pic>
    <xdr:clientData/>
  </xdr:twoCellAnchor>
  <xdr:twoCellAnchor editAs="oneCell">
    <xdr:from>
      <xdr:col>1</xdr:col>
      <xdr:colOff>107156</xdr:colOff>
      <xdr:row>55</xdr:row>
      <xdr:rowOff>11357</xdr:rowOff>
    </xdr:from>
    <xdr:to>
      <xdr:col>1</xdr:col>
      <xdr:colOff>750094</xdr:colOff>
      <xdr:row>57</xdr:row>
      <xdr:rowOff>204320</xdr:rowOff>
    </xdr:to>
    <xdr:pic>
      <xdr:nvPicPr>
        <xdr:cNvPr id="12" name="Рисунок 11" descr="image1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0531" y="17775482"/>
          <a:ext cx="642938" cy="70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166688</xdr:colOff>
      <xdr:row>51</xdr:row>
      <xdr:rowOff>95251</xdr:rowOff>
    </xdr:from>
    <xdr:to>
      <xdr:col>1</xdr:col>
      <xdr:colOff>797720</xdr:colOff>
      <xdr:row>52</xdr:row>
      <xdr:rowOff>395287</xdr:rowOff>
    </xdr:to>
    <xdr:pic>
      <xdr:nvPicPr>
        <xdr:cNvPr id="13" name="Рисунок 12" descr="image17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0063" y="16449676"/>
          <a:ext cx="631032" cy="747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49</xdr:row>
      <xdr:rowOff>219651</xdr:rowOff>
    </xdr:from>
    <xdr:to>
      <xdr:col>1</xdr:col>
      <xdr:colOff>845344</xdr:colOff>
      <xdr:row>49</xdr:row>
      <xdr:rowOff>933450</xdr:rowOff>
    </xdr:to>
    <xdr:pic>
      <xdr:nvPicPr>
        <xdr:cNvPr id="14" name="Рисунок 13" descr="image1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90"/>
        <a:stretch>
          <a:fillRect/>
        </a:stretch>
      </xdr:blipFill>
      <xdr:spPr bwMode="auto">
        <a:xfrm>
          <a:off x="476250" y="15126276"/>
          <a:ext cx="702469" cy="71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130969</xdr:colOff>
      <xdr:row>60</xdr:row>
      <xdr:rowOff>75435</xdr:rowOff>
    </xdr:from>
    <xdr:to>
      <xdr:col>1</xdr:col>
      <xdr:colOff>742969</xdr:colOff>
      <xdr:row>62</xdr:row>
      <xdr:rowOff>225220</xdr:rowOff>
    </xdr:to>
    <xdr:pic>
      <xdr:nvPicPr>
        <xdr:cNvPr id="15" name="Рисунок 14" descr="image1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4344" y="19087335"/>
          <a:ext cx="612000" cy="721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130968</xdr:colOff>
      <xdr:row>64</xdr:row>
      <xdr:rowOff>190245</xdr:rowOff>
    </xdr:from>
    <xdr:to>
      <xdr:col>1</xdr:col>
      <xdr:colOff>742968</xdr:colOff>
      <xdr:row>66</xdr:row>
      <xdr:rowOff>197156</xdr:rowOff>
    </xdr:to>
    <xdr:pic>
      <xdr:nvPicPr>
        <xdr:cNvPr id="16" name="Рисунок 15" descr="image1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4343" y="20411820"/>
          <a:ext cx="612000" cy="711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130968</xdr:colOff>
      <xdr:row>68</xdr:row>
      <xdr:rowOff>43968</xdr:rowOff>
    </xdr:from>
    <xdr:to>
      <xdr:col>1</xdr:col>
      <xdr:colOff>738187</xdr:colOff>
      <xdr:row>70</xdr:row>
      <xdr:rowOff>164306</xdr:rowOff>
    </xdr:to>
    <xdr:pic>
      <xdr:nvPicPr>
        <xdr:cNvPr id="17" name="Рисунок 16" descr="image1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4343" y="21618093"/>
          <a:ext cx="607219" cy="710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178594</xdr:colOff>
      <xdr:row>71</xdr:row>
      <xdr:rowOff>316572</xdr:rowOff>
    </xdr:from>
    <xdr:to>
      <xdr:col>1</xdr:col>
      <xdr:colOff>797719</xdr:colOff>
      <xdr:row>73</xdr:row>
      <xdr:rowOff>338138</xdr:rowOff>
    </xdr:to>
    <xdr:pic>
      <xdr:nvPicPr>
        <xdr:cNvPr id="18" name="Рисунок 17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1969" y="22776522"/>
          <a:ext cx="619125" cy="745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226220</xdr:colOff>
      <xdr:row>75</xdr:row>
      <xdr:rowOff>123152</xdr:rowOff>
    </xdr:from>
    <xdr:to>
      <xdr:col>1</xdr:col>
      <xdr:colOff>797720</xdr:colOff>
      <xdr:row>76</xdr:row>
      <xdr:rowOff>397670</xdr:rowOff>
    </xdr:to>
    <xdr:pic>
      <xdr:nvPicPr>
        <xdr:cNvPr id="19" name="Рисунок 18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595" y="24069002"/>
          <a:ext cx="571500" cy="6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178594</xdr:colOff>
      <xdr:row>78</xdr:row>
      <xdr:rowOff>95251</xdr:rowOff>
    </xdr:from>
    <xdr:to>
      <xdr:col>1</xdr:col>
      <xdr:colOff>773567</xdr:colOff>
      <xdr:row>79</xdr:row>
      <xdr:rowOff>397670</xdr:rowOff>
    </xdr:to>
    <xdr:pic>
      <xdr:nvPicPr>
        <xdr:cNvPr id="20" name="Рисунок 19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1969" y="25241251"/>
          <a:ext cx="594973" cy="702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166687</xdr:colOff>
      <xdr:row>80</xdr:row>
      <xdr:rowOff>380596</xdr:rowOff>
    </xdr:from>
    <xdr:to>
      <xdr:col>1</xdr:col>
      <xdr:colOff>762000</xdr:colOff>
      <xdr:row>82</xdr:row>
      <xdr:rowOff>302419</xdr:rowOff>
    </xdr:to>
    <xdr:pic>
      <xdr:nvPicPr>
        <xdr:cNvPr id="21" name="Рисунок 20" descr="image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0062" y="26326696"/>
          <a:ext cx="595313" cy="70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154781</xdr:colOff>
      <xdr:row>83</xdr:row>
      <xdr:rowOff>390434</xdr:rowOff>
    </xdr:from>
    <xdr:to>
      <xdr:col>1</xdr:col>
      <xdr:colOff>714375</xdr:colOff>
      <xdr:row>84</xdr:row>
      <xdr:rowOff>500062</xdr:rowOff>
    </xdr:to>
    <xdr:pic>
      <xdr:nvPicPr>
        <xdr:cNvPr id="22" name="Рисунок 21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8156" y="27508109"/>
          <a:ext cx="559594" cy="633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178594</xdr:colOff>
      <xdr:row>85</xdr:row>
      <xdr:rowOff>404812</xdr:rowOff>
    </xdr:from>
    <xdr:to>
      <xdr:col>1</xdr:col>
      <xdr:colOff>738188</xdr:colOff>
      <xdr:row>86</xdr:row>
      <xdr:rowOff>514440</xdr:rowOff>
    </xdr:to>
    <xdr:pic>
      <xdr:nvPicPr>
        <xdr:cNvPr id="23" name="Рисунок 22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1969" y="28570237"/>
          <a:ext cx="559594" cy="633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214313</xdr:colOff>
      <xdr:row>88</xdr:row>
      <xdr:rowOff>47626</xdr:rowOff>
    </xdr:from>
    <xdr:to>
      <xdr:col>1</xdr:col>
      <xdr:colOff>773907</xdr:colOff>
      <xdr:row>89</xdr:row>
      <xdr:rowOff>288222</xdr:rowOff>
    </xdr:to>
    <xdr:pic>
      <xdr:nvPicPr>
        <xdr:cNvPr id="24" name="Рисунок 23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7688" y="29651326"/>
          <a:ext cx="559594" cy="631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214313</xdr:colOff>
      <xdr:row>91</xdr:row>
      <xdr:rowOff>142875</xdr:rowOff>
    </xdr:from>
    <xdr:to>
      <xdr:col>1</xdr:col>
      <xdr:colOff>773907</xdr:colOff>
      <xdr:row>93</xdr:row>
      <xdr:rowOff>2472</xdr:rowOff>
    </xdr:to>
    <xdr:pic>
      <xdr:nvPicPr>
        <xdr:cNvPr id="25" name="Рисунок 24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7688" y="30918150"/>
          <a:ext cx="559594" cy="64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202406</xdr:colOff>
      <xdr:row>94</xdr:row>
      <xdr:rowOff>142875</xdr:rowOff>
    </xdr:from>
    <xdr:to>
      <xdr:col>1</xdr:col>
      <xdr:colOff>762000</xdr:colOff>
      <xdr:row>96</xdr:row>
      <xdr:rowOff>2472</xdr:rowOff>
    </xdr:to>
    <xdr:pic>
      <xdr:nvPicPr>
        <xdr:cNvPr id="26" name="Рисунок 25" descr="image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5781" y="32089725"/>
          <a:ext cx="559594" cy="64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214312</xdr:colOff>
      <xdr:row>97</xdr:row>
      <xdr:rowOff>135255</xdr:rowOff>
    </xdr:from>
    <xdr:to>
      <xdr:col>1</xdr:col>
      <xdr:colOff>738187</xdr:colOff>
      <xdr:row>98</xdr:row>
      <xdr:rowOff>350044</xdr:rowOff>
    </xdr:to>
    <xdr:pic>
      <xdr:nvPicPr>
        <xdr:cNvPr id="27" name="Рисунок 26" descr="image2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7687" y="33253680"/>
          <a:ext cx="523875" cy="605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71438</xdr:colOff>
      <xdr:row>99</xdr:row>
      <xdr:rowOff>547687</xdr:rowOff>
    </xdr:from>
    <xdr:to>
      <xdr:col>1</xdr:col>
      <xdr:colOff>852488</xdr:colOff>
      <xdr:row>100</xdr:row>
      <xdr:rowOff>311943</xdr:rowOff>
    </xdr:to>
    <xdr:pic>
      <xdr:nvPicPr>
        <xdr:cNvPr id="28" name="Рисунок 27" descr="image29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4813" y="34447162"/>
          <a:ext cx="781050" cy="516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102</xdr:row>
      <xdr:rowOff>37056</xdr:rowOff>
    </xdr:from>
    <xdr:to>
      <xdr:col>1</xdr:col>
      <xdr:colOff>869156</xdr:colOff>
      <xdr:row>103</xdr:row>
      <xdr:rowOff>376238</xdr:rowOff>
    </xdr:to>
    <xdr:pic>
      <xdr:nvPicPr>
        <xdr:cNvPr id="29" name="Рисунок 28" descr="image3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667" t="23405"/>
        <a:stretch/>
      </xdr:blipFill>
      <xdr:spPr bwMode="auto">
        <a:xfrm>
          <a:off x="428625" y="35555781"/>
          <a:ext cx="773906" cy="815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35719</xdr:colOff>
      <xdr:row>104</xdr:row>
      <xdr:rowOff>178593</xdr:rowOff>
    </xdr:from>
    <xdr:to>
      <xdr:col>1</xdr:col>
      <xdr:colOff>892968</xdr:colOff>
      <xdr:row>105</xdr:row>
      <xdr:rowOff>369093</xdr:rowOff>
    </xdr:to>
    <xdr:pic>
      <xdr:nvPicPr>
        <xdr:cNvPr id="30" name="Рисунок 29" descr="image3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094" y="36649818"/>
          <a:ext cx="85724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166687</xdr:colOff>
      <xdr:row>108</xdr:row>
      <xdr:rowOff>71438</xdr:rowOff>
    </xdr:from>
    <xdr:to>
      <xdr:col>1</xdr:col>
      <xdr:colOff>809625</xdr:colOff>
      <xdr:row>109</xdr:row>
      <xdr:rowOff>390526</xdr:rowOff>
    </xdr:to>
    <xdr:pic>
      <xdr:nvPicPr>
        <xdr:cNvPr id="31" name="Рисунок 30" descr="image32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671" t="8400"/>
        <a:stretch>
          <a:fillRect/>
        </a:stretch>
      </xdr:blipFill>
      <xdr:spPr bwMode="auto">
        <a:xfrm>
          <a:off x="500062" y="37971413"/>
          <a:ext cx="642938" cy="776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35719</xdr:colOff>
      <xdr:row>110</xdr:row>
      <xdr:rowOff>485775</xdr:rowOff>
    </xdr:from>
    <xdr:to>
      <xdr:col>1</xdr:col>
      <xdr:colOff>857250</xdr:colOff>
      <xdr:row>111</xdr:row>
      <xdr:rowOff>569119</xdr:rowOff>
    </xdr:to>
    <xdr:pic>
      <xdr:nvPicPr>
        <xdr:cNvPr id="32" name="Рисунок 31" descr="image3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094" y="39300150"/>
          <a:ext cx="821531" cy="759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166686</xdr:colOff>
      <xdr:row>114</xdr:row>
      <xdr:rowOff>374380</xdr:rowOff>
    </xdr:from>
    <xdr:to>
      <xdr:col>1</xdr:col>
      <xdr:colOff>797718</xdr:colOff>
      <xdr:row>115</xdr:row>
      <xdr:rowOff>554832</xdr:rowOff>
    </xdr:to>
    <xdr:pic>
      <xdr:nvPicPr>
        <xdr:cNvPr id="33" name="Рисунок 32" descr="image34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06"/>
        <a:stretch>
          <a:fillRect/>
        </a:stretch>
      </xdr:blipFill>
      <xdr:spPr bwMode="auto">
        <a:xfrm>
          <a:off x="500061" y="41893855"/>
          <a:ext cx="631032" cy="780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214313</xdr:colOff>
      <xdr:row>116</xdr:row>
      <xdr:rowOff>540884</xdr:rowOff>
    </xdr:from>
    <xdr:to>
      <xdr:col>1</xdr:col>
      <xdr:colOff>690563</xdr:colOff>
      <xdr:row>117</xdr:row>
      <xdr:rowOff>666750</xdr:rowOff>
    </xdr:to>
    <xdr:pic>
      <xdr:nvPicPr>
        <xdr:cNvPr id="34" name="Рисунок 33" descr="image3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7688" y="43260509"/>
          <a:ext cx="476250" cy="811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142876</xdr:colOff>
      <xdr:row>118</xdr:row>
      <xdr:rowOff>323850</xdr:rowOff>
    </xdr:from>
    <xdr:to>
      <xdr:col>1</xdr:col>
      <xdr:colOff>809626</xdr:colOff>
      <xdr:row>118</xdr:row>
      <xdr:rowOff>1085850</xdr:rowOff>
    </xdr:to>
    <xdr:pic>
      <xdr:nvPicPr>
        <xdr:cNvPr id="35" name="Рисунок 34" descr="image3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1" y="44415075"/>
          <a:ext cx="6667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119</xdr:row>
      <xdr:rowOff>587191</xdr:rowOff>
    </xdr:from>
    <xdr:to>
      <xdr:col>1</xdr:col>
      <xdr:colOff>845344</xdr:colOff>
      <xdr:row>120</xdr:row>
      <xdr:rowOff>656363</xdr:rowOff>
    </xdr:to>
    <xdr:pic>
      <xdr:nvPicPr>
        <xdr:cNvPr id="36" name="Рисунок 35" descr="image3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5366" b="5366"/>
        <a:stretch/>
      </xdr:blipFill>
      <xdr:spPr bwMode="auto">
        <a:xfrm>
          <a:off x="476250" y="45859516"/>
          <a:ext cx="702469" cy="754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59531</xdr:colOff>
      <xdr:row>127</xdr:row>
      <xdr:rowOff>238125</xdr:rowOff>
    </xdr:from>
    <xdr:to>
      <xdr:col>1</xdr:col>
      <xdr:colOff>888206</xdr:colOff>
      <xdr:row>128</xdr:row>
      <xdr:rowOff>461962</xdr:rowOff>
    </xdr:to>
    <xdr:pic>
      <xdr:nvPicPr>
        <xdr:cNvPr id="37" name="Рисунок 36" descr="image40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2906" y="48910875"/>
          <a:ext cx="828675" cy="71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130</xdr:row>
      <xdr:rowOff>25345</xdr:rowOff>
    </xdr:from>
    <xdr:to>
      <xdr:col>1</xdr:col>
      <xdr:colOff>773906</xdr:colOff>
      <xdr:row>132</xdr:row>
      <xdr:rowOff>5785</xdr:rowOff>
    </xdr:to>
    <xdr:pic>
      <xdr:nvPicPr>
        <xdr:cNvPr id="38" name="Рисунок 37" descr="image4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0" y="50079220"/>
          <a:ext cx="631031" cy="761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133</xdr:row>
      <xdr:rowOff>216691</xdr:rowOff>
    </xdr:from>
    <xdr:to>
      <xdr:col>1</xdr:col>
      <xdr:colOff>785813</xdr:colOff>
      <xdr:row>134</xdr:row>
      <xdr:rowOff>478630</xdr:rowOff>
    </xdr:to>
    <xdr:pic>
      <xdr:nvPicPr>
        <xdr:cNvPr id="39" name="Рисунок 38" descr="image42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0" y="51546916"/>
          <a:ext cx="642938" cy="757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135</xdr:row>
      <xdr:rowOff>690562</xdr:rowOff>
    </xdr:from>
    <xdr:to>
      <xdr:col>1</xdr:col>
      <xdr:colOff>828675</xdr:colOff>
      <xdr:row>136</xdr:row>
      <xdr:rowOff>0</xdr:rowOff>
    </xdr:to>
    <xdr:pic>
      <xdr:nvPicPr>
        <xdr:cNvPr id="40" name="Рисунок 39" descr="image43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" y="53011387"/>
          <a:ext cx="733425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</xdr:colOff>
      <xdr:row>137</xdr:row>
      <xdr:rowOff>226340</xdr:rowOff>
    </xdr:from>
    <xdr:to>
      <xdr:col>1</xdr:col>
      <xdr:colOff>773906</xdr:colOff>
      <xdr:row>138</xdr:row>
      <xdr:rowOff>433388</xdr:rowOff>
    </xdr:to>
    <xdr:pic>
      <xdr:nvPicPr>
        <xdr:cNvPr id="41" name="Рисунок 40" descr="image44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2437" y="54261665"/>
          <a:ext cx="654844" cy="749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</xdr:colOff>
      <xdr:row>139</xdr:row>
      <xdr:rowOff>539777</xdr:rowOff>
    </xdr:from>
    <xdr:to>
      <xdr:col>1</xdr:col>
      <xdr:colOff>750094</xdr:colOff>
      <xdr:row>140</xdr:row>
      <xdr:rowOff>735806</xdr:rowOff>
    </xdr:to>
    <xdr:pic>
      <xdr:nvPicPr>
        <xdr:cNvPr id="42" name="Рисунок 41" descr="image4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2437" y="55660952"/>
          <a:ext cx="631032" cy="738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71437</xdr:colOff>
      <xdr:row>141</xdr:row>
      <xdr:rowOff>214312</xdr:rowOff>
    </xdr:from>
    <xdr:to>
      <xdr:col>1</xdr:col>
      <xdr:colOff>900112</xdr:colOff>
      <xdr:row>145</xdr:row>
      <xdr:rowOff>67586</xdr:rowOff>
    </xdr:to>
    <xdr:pic>
      <xdr:nvPicPr>
        <xdr:cNvPr id="43" name="Рисунок 42" descr="image46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4812" y="56716612"/>
          <a:ext cx="828675" cy="76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202406</xdr:colOff>
      <xdr:row>148</xdr:row>
      <xdr:rowOff>295415</xdr:rowOff>
    </xdr:from>
    <xdr:to>
      <xdr:col>1</xdr:col>
      <xdr:colOff>773906</xdr:colOff>
      <xdr:row>152</xdr:row>
      <xdr:rowOff>2381</xdr:rowOff>
    </xdr:to>
    <xdr:pic>
      <xdr:nvPicPr>
        <xdr:cNvPr id="44" name="Рисунок 43" descr="image47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5781" y="58293140"/>
          <a:ext cx="571500" cy="63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154</xdr:row>
      <xdr:rowOff>424449</xdr:rowOff>
    </xdr:from>
    <xdr:to>
      <xdr:col>1</xdr:col>
      <xdr:colOff>785812</xdr:colOff>
      <xdr:row>156</xdr:row>
      <xdr:rowOff>340521</xdr:rowOff>
    </xdr:to>
    <xdr:pic>
      <xdr:nvPicPr>
        <xdr:cNvPr id="45" name="Рисунок 44" descr="image48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0" y="59727099"/>
          <a:ext cx="642937" cy="73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119063</xdr:colOff>
      <xdr:row>158</xdr:row>
      <xdr:rowOff>476250</xdr:rowOff>
    </xdr:from>
    <xdr:to>
      <xdr:col>1</xdr:col>
      <xdr:colOff>871538</xdr:colOff>
      <xdr:row>159</xdr:row>
      <xdr:rowOff>509588</xdr:rowOff>
    </xdr:to>
    <xdr:pic>
      <xdr:nvPicPr>
        <xdr:cNvPr id="46" name="Рисунок 45" descr="image4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2438" y="61493400"/>
          <a:ext cx="752475" cy="538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119063</xdr:colOff>
      <xdr:row>162</xdr:row>
      <xdr:rowOff>23812</xdr:rowOff>
    </xdr:from>
    <xdr:to>
      <xdr:col>1</xdr:col>
      <xdr:colOff>835859</xdr:colOff>
      <xdr:row>164</xdr:row>
      <xdr:rowOff>226218</xdr:rowOff>
    </xdr:to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452438" y="62631637"/>
          <a:ext cx="716796" cy="8882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59532</xdr:colOff>
      <xdr:row>166</xdr:row>
      <xdr:rowOff>226220</xdr:rowOff>
    </xdr:from>
    <xdr:to>
      <xdr:col>1</xdr:col>
      <xdr:colOff>905112</xdr:colOff>
      <xdr:row>170</xdr:row>
      <xdr:rowOff>71439</xdr:rowOff>
    </xdr:to>
    <xdr:pic>
      <xdr:nvPicPr>
        <xdr:cNvPr id="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 l="10880"/>
        <a:stretch>
          <a:fillRect/>
        </a:stretch>
      </xdr:blipFill>
      <xdr:spPr bwMode="auto">
        <a:xfrm>
          <a:off x="392907" y="64138970"/>
          <a:ext cx="845580" cy="9501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119064</xdr:colOff>
      <xdr:row>173</xdr:row>
      <xdr:rowOff>1</xdr:rowOff>
    </xdr:from>
    <xdr:to>
      <xdr:col>1</xdr:col>
      <xdr:colOff>859416</xdr:colOff>
      <xdr:row>177</xdr:row>
      <xdr:rowOff>130970</xdr:rowOff>
    </xdr:to>
    <xdr:pic>
      <xdr:nvPicPr>
        <xdr:cNvPr id="4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 l="18726" r="17071"/>
        <a:stretch>
          <a:fillRect/>
        </a:stretch>
      </xdr:blipFill>
      <xdr:spPr bwMode="auto">
        <a:xfrm>
          <a:off x="452439" y="65817751"/>
          <a:ext cx="740352" cy="11215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142876</xdr:colOff>
      <xdr:row>184</xdr:row>
      <xdr:rowOff>261938</xdr:rowOff>
    </xdr:from>
    <xdr:to>
      <xdr:col>1</xdr:col>
      <xdr:colOff>797719</xdr:colOff>
      <xdr:row>187</xdr:row>
      <xdr:rowOff>312877</xdr:rowOff>
    </xdr:to>
    <xdr:pic>
      <xdr:nvPicPr>
        <xdr:cNvPr id="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 l="13616" r="13011"/>
        <a:stretch>
          <a:fillRect/>
        </a:stretch>
      </xdr:blipFill>
      <xdr:spPr bwMode="auto">
        <a:xfrm>
          <a:off x="476251" y="68832413"/>
          <a:ext cx="654843" cy="8891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188</xdr:row>
      <xdr:rowOff>511969</xdr:rowOff>
    </xdr:from>
    <xdr:to>
      <xdr:col>2</xdr:col>
      <xdr:colOff>0</xdr:colOff>
      <xdr:row>188</xdr:row>
      <xdr:rowOff>1273969</xdr:rowOff>
    </xdr:to>
    <xdr:pic>
      <xdr:nvPicPr>
        <xdr:cNvPr id="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 l="5000" t="8762" b="11132"/>
        <a:stretch>
          <a:fillRect/>
        </a:stretch>
      </xdr:blipFill>
      <xdr:spPr bwMode="auto">
        <a:xfrm>
          <a:off x="381000" y="70273069"/>
          <a:ext cx="914400" cy="76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71438</xdr:colOff>
      <xdr:row>189</xdr:row>
      <xdr:rowOff>583407</xdr:rowOff>
    </xdr:from>
    <xdr:to>
      <xdr:col>1</xdr:col>
      <xdr:colOff>882253</xdr:colOff>
      <xdr:row>189</xdr:row>
      <xdr:rowOff>1107282</xdr:rowOff>
    </xdr:to>
    <xdr:pic>
      <xdr:nvPicPr>
        <xdr:cNvPr id="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404813" y="71649432"/>
          <a:ext cx="810815" cy="523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47626</xdr:colOff>
      <xdr:row>190</xdr:row>
      <xdr:rowOff>558022</xdr:rowOff>
    </xdr:from>
    <xdr:to>
      <xdr:col>1</xdr:col>
      <xdr:colOff>928687</xdr:colOff>
      <xdr:row>190</xdr:row>
      <xdr:rowOff>1132458</xdr:rowOff>
    </xdr:to>
    <xdr:pic>
      <xdr:nvPicPr>
        <xdr:cNvPr id="5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381001" y="72786097"/>
          <a:ext cx="881061" cy="5744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35719</xdr:colOff>
      <xdr:row>193</xdr:row>
      <xdr:rowOff>11906</xdr:rowOff>
    </xdr:from>
    <xdr:to>
      <xdr:col>1</xdr:col>
      <xdr:colOff>863719</xdr:colOff>
      <xdr:row>195</xdr:row>
      <xdr:rowOff>175807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69094" y="73935431"/>
          <a:ext cx="828000" cy="69730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202</xdr:row>
      <xdr:rowOff>47625</xdr:rowOff>
    </xdr:from>
    <xdr:to>
      <xdr:col>2</xdr:col>
      <xdr:colOff>270</xdr:colOff>
      <xdr:row>202</xdr:row>
      <xdr:rowOff>642937</xdr:rowOff>
    </xdr:to>
    <xdr:pic>
      <xdr:nvPicPr>
        <xdr:cNvPr id="5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381000" y="76742925"/>
          <a:ext cx="914670" cy="5953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83344</xdr:colOff>
      <xdr:row>198</xdr:row>
      <xdr:rowOff>47624</xdr:rowOff>
    </xdr:from>
    <xdr:to>
      <xdr:col>1</xdr:col>
      <xdr:colOff>857250</xdr:colOff>
      <xdr:row>200</xdr:row>
      <xdr:rowOff>163631</xdr:rowOff>
    </xdr:to>
    <xdr:pic>
      <xdr:nvPicPr>
        <xdr:cNvPr id="5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 l="4182" t="13221" r="5018" b="14062"/>
        <a:stretch>
          <a:fillRect/>
        </a:stretch>
      </xdr:blipFill>
      <xdr:spPr bwMode="auto">
        <a:xfrm>
          <a:off x="416719" y="75285599"/>
          <a:ext cx="773906" cy="6113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47626</xdr:colOff>
      <xdr:row>123</xdr:row>
      <xdr:rowOff>178593</xdr:rowOff>
    </xdr:from>
    <xdr:to>
      <xdr:col>1</xdr:col>
      <xdr:colOff>924912</xdr:colOff>
      <xdr:row>126</xdr:row>
      <xdr:rowOff>23811</xdr:rowOff>
    </xdr:to>
    <xdr:pic>
      <xdr:nvPicPr>
        <xdr:cNvPr id="5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381001" y="47346393"/>
          <a:ext cx="877286" cy="8834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71438</xdr:colOff>
      <xdr:row>205</xdr:row>
      <xdr:rowOff>238124</xdr:rowOff>
    </xdr:from>
    <xdr:to>
      <xdr:col>1</xdr:col>
      <xdr:colOff>935438</xdr:colOff>
      <xdr:row>207</xdr:row>
      <xdr:rowOff>240766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04813" y="78124049"/>
          <a:ext cx="864000" cy="57414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209</xdr:row>
      <xdr:rowOff>333375</xdr:rowOff>
    </xdr:from>
    <xdr:to>
      <xdr:col>1</xdr:col>
      <xdr:colOff>911625</xdr:colOff>
      <xdr:row>212</xdr:row>
      <xdr:rowOff>97778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81000" y="79219425"/>
          <a:ext cx="864000" cy="574028"/>
        </a:xfrm>
        <a:prstGeom prst="rect">
          <a:avLst/>
        </a:prstGeom>
      </xdr:spPr>
    </xdr:pic>
    <xdr:clientData/>
  </xdr:twoCellAnchor>
  <xdr:twoCellAnchor editAs="oneCell">
    <xdr:from>
      <xdr:col>1</xdr:col>
      <xdr:colOff>59531</xdr:colOff>
      <xdr:row>216</xdr:row>
      <xdr:rowOff>11906</xdr:rowOff>
    </xdr:from>
    <xdr:to>
      <xdr:col>1</xdr:col>
      <xdr:colOff>923531</xdr:colOff>
      <xdr:row>219</xdr:row>
      <xdr:rowOff>105614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92906" y="80641031"/>
          <a:ext cx="864000" cy="779508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221</xdr:row>
      <xdr:rowOff>476250</xdr:rowOff>
    </xdr:from>
    <xdr:to>
      <xdr:col>1</xdr:col>
      <xdr:colOff>742237</xdr:colOff>
      <xdr:row>222</xdr:row>
      <xdr:rowOff>468844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07219" y="82210275"/>
          <a:ext cx="468393" cy="57361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223</xdr:row>
      <xdr:rowOff>321469</xdr:rowOff>
    </xdr:from>
    <xdr:to>
      <xdr:col>1</xdr:col>
      <xdr:colOff>699750</xdr:colOff>
      <xdr:row>223</xdr:row>
      <xdr:rowOff>897469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19125" y="83217544"/>
          <a:ext cx="414000" cy="57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</xdr:colOff>
      <xdr:row>230</xdr:row>
      <xdr:rowOff>514937</xdr:rowOff>
    </xdr:from>
    <xdr:to>
      <xdr:col>1</xdr:col>
      <xdr:colOff>869156</xdr:colOff>
      <xdr:row>231</xdr:row>
      <xdr:rowOff>609599</xdr:rowOff>
    </xdr:to>
    <xdr:pic>
      <xdr:nvPicPr>
        <xdr:cNvPr id="63" name="Рисунок 62" descr="image59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093" y="91659662"/>
          <a:ext cx="833438" cy="761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229</xdr:row>
      <xdr:rowOff>569914</xdr:rowOff>
    </xdr:from>
    <xdr:to>
      <xdr:col>1</xdr:col>
      <xdr:colOff>833438</xdr:colOff>
      <xdr:row>229</xdr:row>
      <xdr:rowOff>1314187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0" y="90295414"/>
          <a:ext cx="690563" cy="744273"/>
        </a:xfrm>
        <a:prstGeom prst="rect">
          <a:avLst/>
        </a:prstGeom>
      </xdr:spPr>
    </xdr:pic>
    <xdr:clientData/>
  </xdr:twoCellAnchor>
  <xdr:twoCellAnchor editAs="oneCell">
    <xdr:from>
      <xdr:col>1</xdr:col>
      <xdr:colOff>226217</xdr:colOff>
      <xdr:row>228</xdr:row>
      <xdr:rowOff>506516</xdr:rowOff>
    </xdr:from>
    <xdr:to>
      <xdr:col>1</xdr:col>
      <xdr:colOff>702468</xdr:colOff>
      <xdr:row>228</xdr:row>
      <xdr:rowOff>1373719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59592" y="88812791"/>
          <a:ext cx="476251" cy="867203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273843</xdr:colOff>
      <xdr:row>227</xdr:row>
      <xdr:rowOff>671483</xdr:rowOff>
    </xdr:from>
    <xdr:to>
      <xdr:col>1</xdr:col>
      <xdr:colOff>619124</xdr:colOff>
      <xdr:row>227</xdr:row>
      <xdr:rowOff>1409438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07218" y="87558533"/>
          <a:ext cx="345281" cy="737955"/>
        </a:xfrm>
        <a:prstGeom prst="rect">
          <a:avLst/>
        </a:prstGeom>
      </xdr:spPr>
    </xdr:pic>
    <xdr:clientData/>
  </xdr:twoCellAnchor>
  <xdr:twoCellAnchor editAs="oneCell">
    <xdr:from>
      <xdr:col>1</xdr:col>
      <xdr:colOff>226218</xdr:colOff>
      <xdr:row>226</xdr:row>
      <xdr:rowOff>542540</xdr:rowOff>
    </xdr:from>
    <xdr:to>
      <xdr:col>1</xdr:col>
      <xdr:colOff>714375</xdr:colOff>
      <xdr:row>226</xdr:row>
      <xdr:rowOff>1409438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59593" y="86010365"/>
          <a:ext cx="488157" cy="866898"/>
        </a:xfrm>
        <a:prstGeom prst="rect">
          <a:avLst/>
        </a:prstGeom>
      </xdr:spPr>
    </xdr:pic>
    <xdr:clientData/>
  </xdr:twoCellAnchor>
  <xdr:twoCellAnchor editAs="oneCell">
    <xdr:from>
      <xdr:col>1</xdr:col>
      <xdr:colOff>107157</xdr:colOff>
      <xdr:row>225</xdr:row>
      <xdr:rowOff>652268</xdr:rowOff>
    </xdr:from>
    <xdr:to>
      <xdr:col>1</xdr:col>
      <xdr:colOff>857250</xdr:colOff>
      <xdr:row>225</xdr:row>
      <xdr:rowOff>1409437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40532" y="84700868"/>
          <a:ext cx="750093" cy="757169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233</xdr:row>
      <xdr:rowOff>738188</xdr:rowOff>
    </xdr:from>
    <xdr:to>
      <xdr:col>1</xdr:col>
      <xdr:colOff>593903</xdr:colOff>
      <xdr:row>233</xdr:row>
      <xdr:rowOff>1724024</xdr:rowOff>
    </xdr:to>
    <xdr:pic>
      <xdr:nvPicPr>
        <xdr:cNvPr id="6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595313" y="93406913"/>
          <a:ext cx="331965" cy="9858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35719</xdr:colOff>
      <xdr:row>112</xdr:row>
      <xdr:rowOff>485775</xdr:rowOff>
    </xdr:from>
    <xdr:to>
      <xdr:col>1</xdr:col>
      <xdr:colOff>857250</xdr:colOff>
      <xdr:row>113</xdr:row>
      <xdr:rowOff>569119</xdr:rowOff>
    </xdr:to>
    <xdr:pic>
      <xdr:nvPicPr>
        <xdr:cNvPr id="70" name="Рисунок 69" descr="image3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094" y="40652700"/>
          <a:ext cx="821531" cy="759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250031</xdr:colOff>
      <xdr:row>6</xdr:row>
      <xdr:rowOff>533116</xdr:rowOff>
    </xdr:from>
    <xdr:to>
      <xdr:col>1</xdr:col>
      <xdr:colOff>940593</xdr:colOff>
      <xdr:row>7</xdr:row>
      <xdr:rowOff>658186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506" y="3828766"/>
          <a:ext cx="690562" cy="82039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8</xdr:row>
      <xdr:rowOff>511969</xdr:rowOff>
    </xdr:from>
    <xdr:to>
      <xdr:col>1</xdr:col>
      <xdr:colOff>940594</xdr:colOff>
      <xdr:row>9</xdr:row>
      <xdr:rowOff>623059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5198269"/>
          <a:ext cx="702468" cy="749265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202406</xdr:colOff>
      <xdr:row>10</xdr:row>
      <xdr:rowOff>742528</xdr:rowOff>
    </xdr:from>
    <xdr:to>
      <xdr:col>1</xdr:col>
      <xdr:colOff>1035843</xdr:colOff>
      <xdr:row>11</xdr:row>
      <xdr:rowOff>317612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3881" y="6705178"/>
          <a:ext cx="833437" cy="708559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13</xdr:row>
      <xdr:rowOff>68036</xdr:rowOff>
    </xdr:from>
    <xdr:to>
      <xdr:col>1</xdr:col>
      <xdr:colOff>953889</xdr:colOff>
      <xdr:row>14</xdr:row>
      <xdr:rowOff>409180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507" y="8754836"/>
          <a:ext cx="703857" cy="798344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15</xdr:row>
      <xdr:rowOff>904875</xdr:rowOff>
    </xdr:from>
    <xdr:to>
      <xdr:col>1</xdr:col>
      <xdr:colOff>975209</xdr:colOff>
      <xdr:row>16</xdr:row>
      <xdr:rowOff>738187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319" y="10506075"/>
          <a:ext cx="701365" cy="85248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18</xdr:row>
      <xdr:rowOff>132804</xdr:rowOff>
    </xdr:from>
    <xdr:to>
      <xdr:col>1</xdr:col>
      <xdr:colOff>1047750</xdr:colOff>
      <xdr:row>20</xdr:row>
      <xdr:rowOff>207010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5319" y="12181929"/>
          <a:ext cx="773906" cy="740956"/>
        </a:xfrm>
        <a:prstGeom prst="rect">
          <a:avLst/>
        </a:prstGeom>
      </xdr:spPr>
    </xdr:pic>
    <xdr:clientData/>
  </xdr:twoCellAnchor>
  <xdr:twoCellAnchor editAs="oneCell">
    <xdr:from>
      <xdr:col>1</xdr:col>
      <xdr:colOff>309562</xdr:colOff>
      <xdr:row>21</xdr:row>
      <xdr:rowOff>500062</xdr:rowOff>
    </xdr:from>
    <xdr:to>
      <xdr:col>1</xdr:col>
      <xdr:colOff>988219</xdr:colOff>
      <xdr:row>22</xdr:row>
      <xdr:rowOff>608919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1037" y="13549312"/>
          <a:ext cx="678657" cy="81370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30</xdr:row>
      <xdr:rowOff>643036</xdr:rowOff>
    </xdr:from>
    <xdr:to>
      <xdr:col>1</xdr:col>
      <xdr:colOff>1023938</xdr:colOff>
      <xdr:row>30</xdr:row>
      <xdr:rowOff>1192525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5319" y="18597661"/>
          <a:ext cx="750094" cy="549489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261936</xdr:colOff>
      <xdr:row>27</xdr:row>
      <xdr:rowOff>541842</xdr:rowOff>
    </xdr:from>
    <xdr:to>
      <xdr:col>1</xdr:col>
      <xdr:colOff>1047749</xdr:colOff>
      <xdr:row>29</xdr:row>
      <xdr:rowOff>275823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3411" y="16839117"/>
          <a:ext cx="785813" cy="838881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25</xdr:row>
      <xdr:rowOff>366846</xdr:rowOff>
    </xdr:from>
    <xdr:to>
      <xdr:col>1</xdr:col>
      <xdr:colOff>952499</xdr:colOff>
      <xdr:row>26</xdr:row>
      <xdr:rowOff>521301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33412" y="15559221"/>
          <a:ext cx="690562" cy="706905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261936</xdr:colOff>
      <xdr:row>40</xdr:row>
      <xdr:rowOff>214312</xdr:rowOff>
    </xdr:from>
    <xdr:to>
      <xdr:col>1</xdr:col>
      <xdr:colOff>983299</xdr:colOff>
      <xdr:row>42</xdr:row>
      <xdr:rowOff>297656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33411" y="22283737"/>
          <a:ext cx="721363" cy="788194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38</xdr:row>
      <xdr:rowOff>476250</xdr:rowOff>
    </xdr:from>
    <xdr:to>
      <xdr:col>1</xdr:col>
      <xdr:colOff>962476</xdr:colOff>
      <xdr:row>39</xdr:row>
      <xdr:rowOff>547689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3413" y="21288375"/>
          <a:ext cx="700538" cy="700089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214312</xdr:colOff>
      <xdr:row>34</xdr:row>
      <xdr:rowOff>83346</xdr:rowOff>
    </xdr:from>
    <xdr:to>
      <xdr:col>1</xdr:col>
      <xdr:colOff>1046139</xdr:colOff>
      <xdr:row>37</xdr:row>
      <xdr:rowOff>23816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5787" y="19942971"/>
          <a:ext cx="831827" cy="654845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261939</xdr:colOff>
      <xdr:row>49</xdr:row>
      <xdr:rowOff>178593</xdr:rowOff>
    </xdr:from>
    <xdr:to>
      <xdr:col>1</xdr:col>
      <xdr:colOff>1001293</xdr:colOff>
      <xdr:row>51</xdr:row>
      <xdr:rowOff>288700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3414" y="25305543"/>
          <a:ext cx="739354" cy="776857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</xdr:colOff>
      <xdr:row>45</xdr:row>
      <xdr:rowOff>87227</xdr:rowOff>
    </xdr:from>
    <xdr:to>
      <xdr:col>1</xdr:col>
      <xdr:colOff>762001</xdr:colOff>
      <xdr:row>47</xdr:row>
      <xdr:rowOff>282975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8662" y="23766377"/>
          <a:ext cx="404814" cy="938698"/>
        </a:xfrm>
        <a:prstGeom prst="rect">
          <a:avLst/>
        </a:prstGeom>
      </xdr:spPr>
    </xdr:pic>
    <xdr:clientData/>
  </xdr:twoCellAnchor>
  <xdr:twoCellAnchor editAs="oneCell">
    <xdr:from>
      <xdr:col>1</xdr:col>
      <xdr:colOff>226218</xdr:colOff>
      <xdr:row>53</xdr:row>
      <xdr:rowOff>345281</xdr:rowOff>
    </xdr:from>
    <xdr:to>
      <xdr:col>1</xdr:col>
      <xdr:colOff>1036082</xdr:colOff>
      <xdr:row>54</xdr:row>
      <xdr:rowOff>439928</xdr:rowOff>
    </xdr:to>
    <xdr:pic>
      <xdr:nvPicPr>
        <xdr:cNvPr id="17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97693" y="26653331"/>
          <a:ext cx="809864" cy="5994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511969</xdr:colOff>
      <xdr:row>56</xdr:row>
      <xdr:rowOff>488155</xdr:rowOff>
    </xdr:from>
    <xdr:to>
      <xdr:col>1</xdr:col>
      <xdr:colOff>842898</xdr:colOff>
      <xdr:row>57</xdr:row>
      <xdr:rowOff>557097</xdr:rowOff>
    </xdr:to>
    <xdr:pic>
      <xdr:nvPicPr>
        <xdr:cNvPr id="18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883444" y="27986830"/>
          <a:ext cx="330929" cy="6975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488157</xdr:colOff>
      <xdr:row>59</xdr:row>
      <xdr:rowOff>154781</xdr:rowOff>
    </xdr:from>
    <xdr:to>
      <xdr:col>1</xdr:col>
      <xdr:colOff>848944</xdr:colOff>
      <xdr:row>61</xdr:row>
      <xdr:rowOff>268687</xdr:rowOff>
    </xdr:to>
    <xdr:pic>
      <xdr:nvPicPr>
        <xdr:cNvPr id="19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859632" y="29225081"/>
          <a:ext cx="360787" cy="7425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321468</xdr:colOff>
      <xdr:row>67</xdr:row>
      <xdr:rowOff>357187</xdr:rowOff>
    </xdr:from>
    <xdr:to>
      <xdr:col>1</xdr:col>
      <xdr:colOff>1023837</xdr:colOff>
      <xdr:row>68</xdr:row>
      <xdr:rowOff>195917</xdr:rowOff>
    </xdr:to>
    <xdr:pic>
      <xdr:nvPicPr>
        <xdr:cNvPr id="20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692943" y="31961137"/>
          <a:ext cx="702369" cy="515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285749</xdr:colOff>
      <xdr:row>64</xdr:row>
      <xdr:rowOff>387068</xdr:rowOff>
    </xdr:from>
    <xdr:to>
      <xdr:col>1</xdr:col>
      <xdr:colOff>1047749</xdr:colOff>
      <xdr:row>66</xdr:row>
      <xdr:rowOff>334355</xdr:rowOff>
    </xdr:to>
    <xdr:pic>
      <xdr:nvPicPr>
        <xdr:cNvPr id="21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657224" y="30762293"/>
          <a:ext cx="762000" cy="7664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416720</xdr:colOff>
      <xdr:row>70</xdr:row>
      <xdr:rowOff>357187</xdr:rowOff>
    </xdr:from>
    <xdr:to>
      <xdr:col>1</xdr:col>
      <xdr:colOff>929486</xdr:colOff>
      <xdr:row>72</xdr:row>
      <xdr:rowOff>342091</xdr:rowOff>
    </xdr:to>
    <xdr:pic>
      <xdr:nvPicPr>
        <xdr:cNvPr id="22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788195" y="33494662"/>
          <a:ext cx="512766" cy="6897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404812</xdr:colOff>
      <xdr:row>73</xdr:row>
      <xdr:rowOff>369094</xdr:rowOff>
    </xdr:from>
    <xdr:to>
      <xdr:col>1</xdr:col>
      <xdr:colOff>824574</xdr:colOff>
      <xdr:row>74</xdr:row>
      <xdr:rowOff>547687</xdr:rowOff>
    </xdr:to>
    <xdr:pic>
      <xdr:nvPicPr>
        <xdr:cNvPr id="23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776287" y="34563844"/>
          <a:ext cx="419762" cy="8167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404812</xdr:colOff>
      <xdr:row>76</xdr:row>
      <xdr:rowOff>119062</xdr:rowOff>
    </xdr:from>
    <xdr:to>
      <xdr:col>1</xdr:col>
      <xdr:colOff>830753</xdr:colOff>
      <xdr:row>79</xdr:row>
      <xdr:rowOff>211124</xdr:rowOff>
    </xdr:to>
    <xdr:pic>
      <xdr:nvPicPr>
        <xdr:cNvPr id="24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776287" y="35828287"/>
          <a:ext cx="425941" cy="8064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428625</xdr:colOff>
      <xdr:row>80</xdr:row>
      <xdr:rowOff>226218</xdr:rowOff>
    </xdr:from>
    <xdr:to>
      <xdr:col>1</xdr:col>
      <xdr:colOff>869156</xdr:colOff>
      <xdr:row>84</xdr:row>
      <xdr:rowOff>139405</xdr:rowOff>
    </xdr:to>
    <xdr:pic>
      <xdr:nvPicPr>
        <xdr:cNvPr id="25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800100" y="36887943"/>
          <a:ext cx="440531" cy="8656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392908</xdr:colOff>
      <xdr:row>85</xdr:row>
      <xdr:rowOff>429643</xdr:rowOff>
    </xdr:from>
    <xdr:to>
      <xdr:col>1</xdr:col>
      <xdr:colOff>940594</xdr:colOff>
      <xdr:row>85</xdr:row>
      <xdr:rowOff>1423592</xdr:rowOff>
    </xdr:to>
    <xdr:pic>
      <xdr:nvPicPr>
        <xdr:cNvPr id="26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764383" y="38281993"/>
          <a:ext cx="547686" cy="99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107157</xdr:colOff>
      <xdr:row>86</xdr:row>
      <xdr:rowOff>226218</xdr:rowOff>
    </xdr:from>
    <xdr:to>
      <xdr:col>1</xdr:col>
      <xdr:colOff>440596</xdr:colOff>
      <xdr:row>86</xdr:row>
      <xdr:rowOff>1342218</xdr:rowOff>
    </xdr:to>
    <xdr:pic>
      <xdr:nvPicPr>
        <xdr:cNvPr id="27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478632" y="39526368"/>
          <a:ext cx="333439" cy="111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476249</xdr:colOff>
      <xdr:row>86</xdr:row>
      <xdr:rowOff>452437</xdr:rowOff>
    </xdr:from>
    <xdr:to>
      <xdr:col>1</xdr:col>
      <xdr:colOff>758780</xdr:colOff>
      <xdr:row>86</xdr:row>
      <xdr:rowOff>1568437</xdr:rowOff>
    </xdr:to>
    <xdr:pic>
      <xdr:nvPicPr>
        <xdr:cNvPr id="28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847724" y="39752587"/>
          <a:ext cx="282531" cy="111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892968</xdr:colOff>
      <xdr:row>86</xdr:row>
      <xdr:rowOff>607218</xdr:rowOff>
    </xdr:from>
    <xdr:to>
      <xdr:col>1</xdr:col>
      <xdr:colOff>1188775</xdr:colOff>
      <xdr:row>87</xdr:row>
      <xdr:rowOff>1574</xdr:rowOff>
    </xdr:to>
    <xdr:pic>
      <xdr:nvPicPr>
        <xdr:cNvPr id="29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1264443" y="39907368"/>
          <a:ext cx="295807" cy="11183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166687</xdr:colOff>
      <xdr:row>88</xdr:row>
      <xdr:rowOff>285749</xdr:rowOff>
    </xdr:from>
    <xdr:to>
      <xdr:col>1</xdr:col>
      <xdr:colOff>599670</xdr:colOff>
      <xdr:row>88</xdr:row>
      <xdr:rowOff>1131092</xdr:rowOff>
    </xdr:to>
    <xdr:pic>
      <xdr:nvPicPr>
        <xdr:cNvPr id="30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538162" y="41633774"/>
          <a:ext cx="432983" cy="8453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714374</xdr:colOff>
      <xdr:row>88</xdr:row>
      <xdr:rowOff>631031</xdr:rowOff>
    </xdr:from>
    <xdr:to>
      <xdr:col>1</xdr:col>
      <xdr:colOff>1200910</xdr:colOff>
      <xdr:row>88</xdr:row>
      <xdr:rowOff>1512093</xdr:rowOff>
    </xdr:to>
    <xdr:pic>
      <xdr:nvPicPr>
        <xdr:cNvPr id="31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1085849" y="41979056"/>
          <a:ext cx="486536" cy="8810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297656</xdr:colOff>
      <xdr:row>91</xdr:row>
      <xdr:rowOff>404812</xdr:rowOff>
    </xdr:from>
    <xdr:to>
      <xdr:col>1</xdr:col>
      <xdr:colOff>1020495</xdr:colOff>
      <xdr:row>93</xdr:row>
      <xdr:rowOff>273842</xdr:rowOff>
    </xdr:to>
    <xdr:pic>
      <xdr:nvPicPr>
        <xdr:cNvPr id="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669131" y="45953362"/>
          <a:ext cx="722839" cy="764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297655</xdr:colOff>
      <xdr:row>96</xdr:row>
      <xdr:rowOff>166685</xdr:rowOff>
    </xdr:from>
    <xdr:to>
      <xdr:col>1</xdr:col>
      <xdr:colOff>1048518</xdr:colOff>
      <xdr:row>97</xdr:row>
      <xdr:rowOff>702467</xdr:rowOff>
    </xdr:to>
    <xdr:pic>
      <xdr:nvPicPr>
        <xdr:cNvPr id="33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669130" y="47553560"/>
          <a:ext cx="750863" cy="7929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309562</xdr:colOff>
      <xdr:row>102</xdr:row>
      <xdr:rowOff>392907</xdr:rowOff>
    </xdr:from>
    <xdr:to>
      <xdr:col>1</xdr:col>
      <xdr:colOff>1029076</xdr:colOff>
      <xdr:row>104</xdr:row>
      <xdr:rowOff>273844</xdr:rowOff>
    </xdr:to>
    <xdr:pic>
      <xdr:nvPicPr>
        <xdr:cNvPr id="34" name="Picture 1026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681037" y="51513582"/>
          <a:ext cx="719514" cy="7572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309562</xdr:colOff>
      <xdr:row>106</xdr:row>
      <xdr:rowOff>511228</xdr:rowOff>
    </xdr:from>
    <xdr:to>
      <xdr:col>1</xdr:col>
      <xdr:colOff>1023937</xdr:colOff>
      <xdr:row>106</xdr:row>
      <xdr:rowOff>1195688</xdr:rowOff>
    </xdr:to>
    <xdr:pic>
      <xdr:nvPicPr>
        <xdr:cNvPr id="35" name="Picture 1027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681037" y="53127328"/>
          <a:ext cx="714375" cy="684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285749</xdr:colOff>
      <xdr:row>110</xdr:row>
      <xdr:rowOff>71436</xdr:rowOff>
    </xdr:from>
    <xdr:to>
      <xdr:col>1</xdr:col>
      <xdr:colOff>983462</xdr:colOff>
      <xdr:row>112</xdr:row>
      <xdr:rowOff>170109</xdr:rowOff>
    </xdr:to>
    <xdr:pic>
      <xdr:nvPicPr>
        <xdr:cNvPr id="36" name="Picture 1028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57224" y="54659211"/>
          <a:ext cx="697713" cy="5749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309562</xdr:colOff>
      <xdr:row>115</xdr:row>
      <xdr:rowOff>18491</xdr:rowOff>
    </xdr:from>
    <xdr:to>
      <xdr:col>1</xdr:col>
      <xdr:colOff>1023937</xdr:colOff>
      <xdr:row>117</xdr:row>
      <xdr:rowOff>163258</xdr:rowOff>
    </xdr:to>
    <xdr:pic>
      <xdr:nvPicPr>
        <xdr:cNvPr id="37" name="Picture 1029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681037" y="55796891"/>
          <a:ext cx="714375" cy="6210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297656</xdr:colOff>
      <xdr:row>119</xdr:row>
      <xdr:rowOff>654843</xdr:rowOff>
    </xdr:from>
    <xdr:to>
      <xdr:col>1</xdr:col>
      <xdr:colOff>1081726</xdr:colOff>
      <xdr:row>120</xdr:row>
      <xdr:rowOff>379293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69131" y="57328593"/>
          <a:ext cx="784070" cy="6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121</xdr:row>
      <xdr:rowOff>750093</xdr:rowOff>
    </xdr:from>
    <xdr:to>
      <xdr:col>1</xdr:col>
      <xdr:colOff>1042209</xdr:colOff>
      <xdr:row>122</xdr:row>
      <xdr:rowOff>369096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57225" y="59366943"/>
          <a:ext cx="756459" cy="62865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123</xdr:row>
      <xdr:rowOff>762000</xdr:rowOff>
    </xdr:from>
    <xdr:to>
      <xdr:col>1</xdr:col>
      <xdr:colOff>1053750</xdr:colOff>
      <xdr:row>124</xdr:row>
      <xdr:rowOff>464345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57225" y="61398150"/>
          <a:ext cx="768000" cy="664370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126</xdr:row>
      <xdr:rowOff>59531</xdr:rowOff>
    </xdr:from>
    <xdr:to>
      <xdr:col>1</xdr:col>
      <xdr:colOff>1051617</xdr:colOff>
      <xdr:row>131</xdr:row>
      <xdr:rowOff>129729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3413" y="62743556"/>
          <a:ext cx="789679" cy="102269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323850</xdr:rowOff>
    </xdr:from>
    <xdr:to>
      <xdr:col>1</xdr:col>
      <xdr:colOff>778669</xdr:colOff>
      <xdr:row>0</xdr:row>
      <xdr:rowOff>1209587</xdr:rowOff>
    </xdr:to>
    <xdr:pic>
      <xdr:nvPicPr>
        <xdr:cNvPr id="42" name="Рисунок 41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4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23825" y="323850"/>
          <a:ext cx="1026319" cy="885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9"/>
  <sheetViews>
    <sheetView tabSelected="1" view="pageBreakPreview" zoomScale="80" zoomScaleSheetLayoutView="80" workbookViewId="0">
      <selection activeCell="N4" sqref="N4"/>
    </sheetView>
  </sheetViews>
  <sheetFormatPr defaultRowHeight="15"/>
  <cols>
    <col min="1" max="1" width="3.42578125" customWidth="1"/>
    <col min="2" max="2" width="12.7109375" customWidth="1"/>
    <col min="3" max="3" width="34.7109375" customWidth="1"/>
    <col min="4" max="4" width="7.42578125" customWidth="1"/>
    <col min="5" max="5" width="10" customWidth="1"/>
    <col min="6" max="7" width="9.140625" customWidth="1"/>
    <col min="8" max="8" width="13.140625" style="2" hidden="1" customWidth="1"/>
    <col min="9" max="9" width="9" style="2" hidden="1" customWidth="1"/>
    <col min="10" max="10" width="10.42578125" style="2" hidden="1" customWidth="1"/>
    <col min="11" max="11" width="11" style="2" customWidth="1"/>
    <col min="14" max="14" width="13.42578125" customWidth="1"/>
  </cols>
  <sheetData>
    <row r="1" spans="1:19" ht="96.75" customHeight="1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9" ht="15" customHeight="1">
      <c r="E2" s="1"/>
      <c r="M2" s="3"/>
    </row>
    <row r="3" spans="1:19" ht="18">
      <c r="A3" s="4"/>
      <c r="B3" s="157" t="s">
        <v>1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9">
      <c r="N4" s="5">
        <v>43222</v>
      </c>
      <c r="S4" s="6"/>
    </row>
    <row r="5" spans="1:19" ht="66.75" customHeight="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8" t="s">
        <v>8</v>
      </c>
      <c r="H5" s="8" t="s">
        <v>9</v>
      </c>
      <c r="I5" s="9" t="s">
        <v>10</v>
      </c>
      <c r="J5" s="9" t="s">
        <v>11</v>
      </c>
      <c r="K5" s="9" t="s">
        <v>12</v>
      </c>
      <c r="L5" s="8" t="s">
        <v>13</v>
      </c>
      <c r="M5" s="8" t="s">
        <v>14</v>
      </c>
      <c r="N5" s="10" t="s">
        <v>15</v>
      </c>
      <c r="S5" s="11"/>
    </row>
    <row r="6" spans="1:19" ht="15" customHeight="1">
      <c r="A6" s="158" t="s">
        <v>16</v>
      </c>
      <c r="B6" s="159"/>
      <c r="C6" s="159"/>
      <c r="D6" s="159"/>
      <c r="E6" s="159"/>
      <c r="F6" s="12"/>
      <c r="G6" s="13"/>
      <c r="H6" s="14">
        <v>0</v>
      </c>
      <c r="I6" s="14">
        <v>0.2</v>
      </c>
      <c r="J6" s="14"/>
      <c r="K6" s="14"/>
      <c r="L6" s="14">
        <v>0.2</v>
      </c>
      <c r="M6" s="15"/>
      <c r="N6" s="15"/>
    </row>
    <row r="7" spans="1:19" ht="18" customHeight="1">
      <c r="A7" s="16">
        <v>1</v>
      </c>
      <c r="B7" s="136" t="s">
        <v>17</v>
      </c>
      <c r="C7" s="152" t="s">
        <v>18</v>
      </c>
      <c r="D7" s="17" t="s">
        <v>19</v>
      </c>
      <c r="E7" s="17">
        <v>0.9</v>
      </c>
      <c r="F7" s="18">
        <v>1.3</v>
      </c>
      <c r="G7" s="19">
        <f t="shared" ref="G7:G30" si="0">E7*F7</f>
        <v>1.1700000000000002</v>
      </c>
      <c r="H7" s="20">
        <v>5.0199999999999996</v>
      </c>
      <c r="I7" s="21">
        <f t="shared" ref="I7:I30" si="1">$I$6</f>
        <v>0.2</v>
      </c>
      <c r="J7" s="22">
        <f>ROUND(H7*(I7),2)</f>
        <v>1</v>
      </c>
      <c r="K7" s="20">
        <f>H7+J7</f>
        <v>6.02</v>
      </c>
      <c r="L7" s="21">
        <f t="shared" ref="L7:L30" si="2">$L$6</f>
        <v>0.2</v>
      </c>
      <c r="M7" s="22">
        <f>ROUND(K7*L7,2)</f>
        <v>1.2</v>
      </c>
      <c r="N7" s="23">
        <f>K7+M7</f>
        <v>7.22</v>
      </c>
      <c r="O7" s="24"/>
    </row>
    <row r="8" spans="1:19">
      <c r="A8" s="16">
        <v>2</v>
      </c>
      <c r="B8" s="160"/>
      <c r="C8" s="153"/>
      <c r="D8" s="17" t="s">
        <v>19</v>
      </c>
      <c r="E8" s="17">
        <v>2.7</v>
      </c>
      <c r="F8" s="18">
        <v>1.3</v>
      </c>
      <c r="G8" s="19">
        <f t="shared" si="0"/>
        <v>3.5100000000000002</v>
      </c>
      <c r="H8" s="20">
        <v>13.71</v>
      </c>
      <c r="I8" s="21">
        <f t="shared" si="1"/>
        <v>0.2</v>
      </c>
      <c r="J8" s="22">
        <f t="shared" ref="J8:J22" si="3">ROUND(H8*(I8),2)</f>
        <v>2.74</v>
      </c>
      <c r="K8" s="20">
        <f t="shared" ref="K8:K22" si="4">H8+J8</f>
        <v>16.450000000000003</v>
      </c>
      <c r="L8" s="21">
        <f t="shared" si="2"/>
        <v>0.2</v>
      </c>
      <c r="M8" s="22">
        <f t="shared" ref="M8:M22" si="5">ROUND(K8*L8,2)</f>
        <v>3.29</v>
      </c>
      <c r="N8" s="23">
        <f t="shared" ref="N8:N22" si="6">K8+M8</f>
        <v>19.740000000000002</v>
      </c>
    </row>
    <row r="9" spans="1:19">
      <c r="A9" s="16">
        <v>3</v>
      </c>
      <c r="B9" s="160"/>
      <c r="C9" s="153"/>
      <c r="D9" s="17" t="s">
        <v>19</v>
      </c>
      <c r="E9" s="17">
        <v>4.5</v>
      </c>
      <c r="F9" s="18">
        <v>1.3</v>
      </c>
      <c r="G9" s="19">
        <f t="shared" si="0"/>
        <v>5.8500000000000005</v>
      </c>
      <c r="H9" s="20">
        <v>20.79</v>
      </c>
      <c r="I9" s="21">
        <f t="shared" si="1"/>
        <v>0.2</v>
      </c>
      <c r="J9" s="22">
        <f t="shared" si="3"/>
        <v>4.16</v>
      </c>
      <c r="K9" s="20">
        <f t="shared" si="4"/>
        <v>24.95</v>
      </c>
      <c r="L9" s="21">
        <f t="shared" si="2"/>
        <v>0.2</v>
      </c>
      <c r="M9" s="22">
        <f t="shared" si="5"/>
        <v>4.99</v>
      </c>
      <c r="N9" s="23">
        <f t="shared" si="6"/>
        <v>29.939999999999998</v>
      </c>
    </row>
    <row r="10" spans="1:19">
      <c r="A10" s="16">
        <v>4</v>
      </c>
      <c r="B10" s="160"/>
      <c r="C10" s="153"/>
      <c r="D10" s="17" t="s">
        <v>19</v>
      </c>
      <c r="E10" s="17">
        <v>9</v>
      </c>
      <c r="F10" s="18">
        <v>1.3</v>
      </c>
      <c r="G10" s="19">
        <f t="shared" si="0"/>
        <v>11.700000000000001</v>
      </c>
      <c r="H10" s="20">
        <v>37.81</v>
      </c>
      <c r="I10" s="21">
        <f t="shared" si="1"/>
        <v>0.2</v>
      </c>
      <c r="J10" s="22">
        <f t="shared" si="3"/>
        <v>7.56</v>
      </c>
      <c r="K10" s="20">
        <f t="shared" si="4"/>
        <v>45.370000000000005</v>
      </c>
      <c r="L10" s="21">
        <f t="shared" si="2"/>
        <v>0.2</v>
      </c>
      <c r="M10" s="22">
        <f t="shared" si="5"/>
        <v>9.07</v>
      </c>
      <c r="N10" s="23">
        <f t="shared" si="6"/>
        <v>54.440000000000005</v>
      </c>
    </row>
    <row r="11" spans="1:19">
      <c r="A11" s="16">
        <v>5</v>
      </c>
      <c r="B11" s="160"/>
      <c r="C11" s="153"/>
      <c r="D11" s="17" t="s">
        <v>20</v>
      </c>
      <c r="E11" s="17">
        <v>0.9</v>
      </c>
      <c r="F11" s="18">
        <v>1.3</v>
      </c>
      <c r="G11" s="19">
        <f t="shared" si="0"/>
        <v>1.1700000000000002</v>
      </c>
      <c r="H11" s="20">
        <v>4.5599999999999996</v>
      </c>
      <c r="I11" s="21">
        <f t="shared" si="1"/>
        <v>0.2</v>
      </c>
      <c r="J11" s="22">
        <f t="shared" si="3"/>
        <v>0.91</v>
      </c>
      <c r="K11" s="20">
        <f t="shared" si="4"/>
        <v>5.47</v>
      </c>
      <c r="L11" s="21">
        <f t="shared" si="2"/>
        <v>0.2</v>
      </c>
      <c r="M11" s="22">
        <f t="shared" si="5"/>
        <v>1.0900000000000001</v>
      </c>
      <c r="N11" s="23">
        <f t="shared" si="6"/>
        <v>6.56</v>
      </c>
    </row>
    <row r="12" spans="1:19">
      <c r="A12" s="16">
        <v>6</v>
      </c>
      <c r="B12" s="160"/>
      <c r="C12" s="153"/>
      <c r="D12" s="17" t="s">
        <v>20</v>
      </c>
      <c r="E12" s="17">
        <v>2.7</v>
      </c>
      <c r="F12" s="18">
        <v>1.3</v>
      </c>
      <c r="G12" s="19">
        <f t="shared" si="0"/>
        <v>3.5100000000000002</v>
      </c>
      <c r="H12" s="20">
        <v>12.41</v>
      </c>
      <c r="I12" s="21">
        <f t="shared" si="1"/>
        <v>0.2</v>
      </c>
      <c r="J12" s="22">
        <f t="shared" si="3"/>
        <v>2.48</v>
      </c>
      <c r="K12" s="20">
        <f t="shared" si="4"/>
        <v>14.89</v>
      </c>
      <c r="L12" s="21">
        <f t="shared" si="2"/>
        <v>0.2</v>
      </c>
      <c r="M12" s="22">
        <f t="shared" si="5"/>
        <v>2.98</v>
      </c>
      <c r="N12" s="23">
        <f t="shared" si="6"/>
        <v>17.87</v>
      </c>
    </row>
    <row r="13" spans="1:19">
      <c r="A13" s="16">
        <v>7</v>
      </c>
      <c r="B13" s="160"/>
      <c r="C13" s="153"/>
      <c r="D13" s="17" t="s">
        <v>20</v>
      </c>
      <c r="E13" s="17">
        <v>4.5</v>
      </c>
      <c r="F13" s="18">
        <v>1.3</v>
      </c>
      <c r="G13" s="19">
        <f t="shared" si="0"/>
        <v>5.8500000000000005</v>
      </c>
      <c r="H13" s="20">
        <v>18.8</v>
      </c>
      <c r="I13" s="21">
        <f t="shared" si="1"/>
        <v>0.2</v>
      </c>
      <c r="J13" s="22">
        <f t="shared" si="3"/>
        <v>3.76</v>
      </c>
      <c r="K13" s="20">
        <f t="shared" si="4"/>
        <v>22.560000000000002</v>
      </c>
      <c r="L13" s="21">
        <f t="shared" si="2"/>
        <v>0.2</v>
      </c>
      <c r="M13" s="22">
        <f t="shared" si="5"/>
        <v>4.51</v>
      </c>
      <c r="N13" s="23">
        <f t="shared" si="6"/>
        <v>27.07</v>
      </c>
    </row>
    <row r="14" spans="1:19">
      <c r="A14" s="16">
        <v>8</v>
      </c>
      <c r="B14" s="161"/>
      <c r="C14" s="162"/>
      <c r="D14" s="17" t="s">
        <v>20</v>
      </c>
      <c r="E14" s="17">
        <v>9</v>
      </c>
      <c r="F14" s="18">
        <v>1.3</v>
      </c>
      <c r="G14" s="19">
        <f t="shared" si="0"/>
        <v>11.700000000000001</v>
      </c>
      <c r="H14" s="20">
        <v>34.200000000000003</v>
      </c>
      <c r="I14" s="21">
        <f t="shared" si="1"/>
        <v>0.2</v>
      </c>
      <c r="J14" s="22">
        <f t="shared" si="3"/>
        <v>6.84</v>
      </c>
      <c r="K14" s="20">
        <f t="shared" si="4"/>
        <v>41.040000000000006</v>
      </c>
      <c r="L14" s="21">
        <f t="shared" si="2"/>
        <v>0.2</v>
      </c>
      <c r="M14" s="22">
        <f t="shared" si="5"/>
        <v>8.2100000000000009</v>
      </c>
      <c r="N14" s="23">
        <f t="shared" si="6"/>
        <v>49.250000000000007</v>
      </c>
    </row>
    <row r="15" spans="1:19" ht="15" customHeight="1">
      <c r="A15" s="16">
        <v>9</v>
      </c>
      <c r="B15" s="136" t="s">
        <v>21</v>
      </c>
      <c r="C15" s="152" t="s">
        <v>22</v>
      </c>
      <c r="D15" s="17" t="s">
        <v>23</v>
      </c>
      <c r="E15" s="17">
        <v>0.9</v>
      </c>
      <c r="F15" s="18">
        <v>1.3</v>
      </c>
      <c r="G15" s="19">
        <f t="shared" si="0"/>
        <v>1.1700000000000002</v>
      </c>
      <c r="H15" s="20">
        <v>5.83</v>
      </c>
      <c r="I15" s="21">
        <f t="shared" si="1"/>
        <v>0.2</v>
      </c>
      <c r="J15" s="22">
        <f t="shared" si="3"/>
        <v>1.17</v>
      </c>
      <c r="K15" s="20">
        <f t="shared" si="4"/>
        <v>7</v>
      </c>
      <c r="L15" s="21">
        <f t="shared" si="2"/>
        <v>0.2</v>
      </c>
      <c r="M15" s="22">
        <f t="shared" si="5"/>
        <v>1.4</v>
      </c>
      <c r="N15" s="23">
        <f t="shared" si="6"/>
        <v>8.4</v>
      </c>
    </row>
    <row r="16" spans="1:19">
      <c r="A16" s="16">
        <v>10</v>
      </c>
      <c r="B16" s="143"/>
      <c r="C16" s="153"/>
      <c r="D16" s="17" t="s">
        <v>23</v>
      </c>
      <c r="E16" s="17">
        <v>2.7</v>
      </c>
      <c r="F16" s="18">
        <v>1.3</v>
      </c>
      <c r="G16" s="19">
        <f t="shared" si="0"/>
        <v>3.5100000000000002</v>
      </c>
      <c r="H16" s="20">
        <v>15.89</v>
      </c>
      <c r="I16" s="21">
        <f t="shared" si="1"/>
        <v>0.2</v>
      </c>
      <c r="J16" s="22">
        <f t="shared" si="3"/>
        <v>3.18</v>
      </c>
      <c r="K16" s="20">
        <f t="shared" si="4"/>
        <v>19.07</v>
      </c>
      <c r="L16" s="21">
        <f t="shared" si="2"/>
        <v>0.2</v>
      </c>
      <c r="M16" s="22">
        <f t="shared" si="5"/>
        <v>3.81</v>
      </c>
      <c r="N16" s="23">
        <f t="shared" si="6"/>
        <v>22.88</v>
      </c>
    </row>
    <row r="17" spans="1:14">
      <c r="A17" s="16">
        <v>11</v>
      </c>
      <c r="B17" s="143"/>
      <c r="C17" s="153"/>
      <c r="D17" s="17" t="s">
        <v>23</v>
      </c>
      <c r="E17" s="17">
        <v>4.5</v>
      </c>
      <c r="F17" s="18">
        <v>1.3</v>
      </c>
      <c r="G17" s="19">
        <f t="shared" si="0"/>
        <v>5.8500000000000005</v>
      </c>
      <c r="H17" s="20">
        <v>24.09</v>
      </c>
      <c r="I17" s="21">
        <f t="shared" si="1"/>
        <v>0.2</v>
      </c>
      <c r="J17" s="22">
        <f t="shared" si="3"/>
        <v>4.82</v>
      </c>
      <c r="K17" s="20">
        <f t="shared" si="4"/>
        <v>28.91</v>
      </c>
      <c r="L17" s="21">
        <f t="shared" si="2"/>
        <v>0.2</v>
      </c>
      <c r="M17" s="22">
        <f t="shared" si="5"/>
        <v>5.78</v>
      </c>
      <c r="N17" s="23">
        <f t="shared" si="6"/>
        <v>34.69</v>
      </c>
    </row>
    <row r="18" spans="1:14">
      <c r="A18" s="16">
        <v>12</v>
      </c>
      <c r="B18" s="143"/>
      <c r="C18" s="153"/>
      <c r="D18" s="17" t="s">
        <v>23</v>
      </c>
      <c r="E18" s="17">
        <v>9</v>
      </c>
      <c r="F18" s="18">
        <v>1.3</v>
      </c>
      <c r="G18" s="19">
        <f t="shared" si="0"/>
        <v>11.700000000000001</v>
      </c>
      <c r="H18" s="20">
        <v>43.81</v>
      </c>
      <c r="I18" s="21">
        <f t="shared" si="1"/>
        <v>0.2</v>
      </c>
      <c r="J18" s="22">
        <f t="shared" si="3"/>
        <v>8.76</v>
      </c>
      <c r="K18" s="20">
        <f t="shared" si="4"/>
        <v>52.57</v>
      </c>
      <c r="L18" s="21">
        <f t="shared" si="2"/>
        <v>0.2</v>
      </c>
      <c r="M18" s="22">
        <f t="shared" si="5"/>
        <v>10.51</v>
      </c>
      <c r="N18" s="23">
        <f t="shared" si="6"/>
        <v>63.08</v>
      </c>
    </row>
    <row r="19" spans="1:14">
      <c r="A19" s="16">
        <v>13</v>
      </c>
      <c r="B19" s="143"/>
      <c r="C19" s="153"/>
      <c r="D19" s="17" t="s">
        <v>23</v>
      </c>
      <c r="E19" s="17">
        <v>0.9</v>
      </c>
      <c r="F19" s="18">
        <v>1.3</v>
      </c>
      <c r="G19" s="19">
        <f t="shared" si="0"/>
        <v>1.1700000000000002</v>
      </c>
      <c r="H19" s="20">
        <v>6.59</v>
      </c>
      <c r="I19" s="21">
        <f t="shared" si="1"/>
        <v>0.2</v>
      </c>
      <c r="J19" s="22">
        <f t="shared" si="3"/>
        <v>1.32</v>
      </c>
      <c r="K19" s="20">
        <f t="shared" si="4"/>
        <v>7.91</v>
      </c>
      <c r="L19" s="21">
        <f t="shared" si="2"/>
        <v>0.2</v>
      </c>
      <c r="M19" s="22">
        <f t="shared" si="5"/>
        <v>1.58</v>
      </c>
      <c r="N19" s="23">
        <f t="shared" si="6"/>
        <v>9.49</v>
      </c>
    </row>
    <row r="20" spans="1:14">
      <c r="A20" s="16">
        <v>14</v>
      </c>
      <c r="B20" s="143"/>
      <c r="C20" s="153"/>
      <c r="D20" s="17" t="s">
        <v>23</v>
      </c>
      <c r="E20" s="17">
        <v>2.7</v>
      </c>
      <c r="F20" s="18">
        <v>1.3</v>
      </c>
      <c r="G20" s="19">
        <f t="shared" si="0"/>
        <v>3.5100000000000002</v>
      </c>
      <c r="H20" s="20">
        <v>16.79</v>
      </c>
      <c r="I20" s="21">
        <f t="shared" si="1"/>
        <v>0.2</v>
      </c>
      <c r="J20" s="22">
        <f t="shared" si="3"/>
        <v>3.36</v>
      </c>
      <c r="K20" s="20">
        <f t="shared" si="4"/>
        <v>20.149999999999999</v>
      </c>
      <c r="L20" s="21">
        <f t="shared" si="2"/>
        <v>0.2</v>
      </c>
      <c r="M20" s="22">
        <f t="shared" si="5"/>
        <v>4.03</v>
      </c>
      <c r="N20" s="23">
        <f t="shared" si="6"/>
        <v>24.18</v>
      </c>
    </row>
    <row r="21" spans="1:14">
      <c r="A21" s="16">
        <v>15</v>
      </c>
      <c r="B21" s="143"/>
      <c r="C21" s="153"/>
      <c r="D21" s="17" t="s">
        <v>23</v>
      </c>
      <c r="E21" s="17">
        <v>4.5</v>
      </c>
      <c r="F21" s="18">
        <v>1.3</v>
      </c>
      <c r="G21" s="19">
        <f t="shared" si="0"/>
        <v>5.8500000000000005</v>
      </c>
      <c r="H21" s="20">
        <v>26.39</v>
      </c>
      <c r="I21" s="21">
        <f t="shared" si="1"/>
        <v>0.2</v>
      </c>
      <c r="J21" s="22">
        <f t="shared" si="3"/>
        <v>5.28</v>
      </c>
      <c r="K21" s="20">
        <f t="shared" si="4"/>
        <v>31.67</v>
      </c>
      <c r="L21" s="21">
        <f t="shared" si="2"/>
        <v>0.2</v>
      </c>
      <c r="M21" s="22">
        <f t="shared" si="5"/>
        <v>6.33</v>
      </c>
      <c r="N21" s="23">
        <f t="shared" si="6"/>
        <v>38</v>
      </c>
    </row>
    <row r="22" spans="1:14">
      <c r="A22" s="16">
        <v>16</v>
      </c>
      <c r="B22" s="137"/>
      <c r="C22" s="162"/>
      <c r="D22" s="17" t="s">
        <v>23</v>
      </c>
      <c r="E22" s="17">
        <v>9</v>
      </c>
      <c r="F22" s="18">
        <v>1.3</v>
      </c>
      <c r="G22" s="19">
        <f t="shared" si="0"/>
        <v>11.700000000000001</v>
      </c>
      <c r="H22" s="20">
        <v>49.79</v>
      </c>
      <c r="I22" s="21">
        <f t="shared" si="1"/>
        <v>0.2</v>
      </c>
      <c r="J22" s="22">
        <f t="shared" si="3"/>
        <v>9.9600000000000009</v>
      </c>
      <c r="K22" s="20">
        <f t="shared" si="4"/>
        <v>59.75</v>
      </c>
      <c r="L22" s="21">
        <f t="shared" si="2"/>
        <v>0.2</v>
      </c>
      <c r="M22" s="22">
        <f t="shared" si="5"/>
        <v>11.95</v>
      </c>
      <c r="N22" s="23">
        <f t="shared" si="6"/>
        <v>71.7</v>
      </c>
    </row>
    <row r="23" spans="1:14" ht="30.75" customHeight="1">
      <c r="A23" s="16">
        <v>17</v>
      </c>
      <c r="B23" s="136" t="s">
        <v>24</v>
      </c>
      <c r="C23" s="152" t="s">
        <v>25</v>
      </c>
      <c r="D23" s="17" t="s">
        <v>19</v>
      </c>
      <c r="E23" s="17">
        <v>0.9</v>
      </c>
      <c r="F23" s="18">
        <v>1.3</v>
      </c>
      <c r="G23" s="19">
        <f t="shared" si="0"/>
        <v>1.1700000000000002</v>
      </c>
      <c r="H23" s="20">
        <v>7.19</v>
      </c>
      <c r="I23" s="21">
        <f t="shared" si="1"/>
        <v>0.2</v>
      </c>
      <c r="J23" s="22">
        <f>ROUND(H23*(I23),2)</f>
        <v>1.44</v>
      </c>
      <c r="K23" s="20">
        <f>H23+J23</f>
        <v>8.6300000000000008</v>
      </c>
      <c r="L23" s="21">
        <f t="shared" si="2"/>
        <v>0.2</v>
      </c>
      <c r="M23" s="22">
        <f>ROUND(K23*L23,2)</f>
        <v>1.73</v>
      </c>
      <c r="N23" s="23">
        <f>K23+M23</f>
        <v>10.360000000000001</v>
      </c>
    </row>
    <row r="24" spans="1:14" ht="24.75" customHeight="1">
      <c r="A24" s="16">
        <v>18</v>
      </c>
      <c r="B24" s="143"/>
      <c r="C24" s="153"/>
      <c r="D24" s="17" t="s">
        <v>19</v>
      </c>
      <c r="E24" s="17">
        <v>2.7</v>
      </c>
      <c r="F24" s="18">
        <v>1.3</v>
      </c>
      <c r="G24" s="19">
        <f t="shared" si="0"/>
        <v>3.5100000000000002</v>
      </c>
      <c r="H24" s="20">
        <v>18.59</v>
      </c>
      <c r="I24" s="21">
        <f t="shared" si="1"/>
        <v>0.2</v>
      </c>
      <c r="J24" s="22">
        <f t="shared" ref="J24:J30" si="7">ROUND(H24*(I24),2)</f>
        <v>3.72</v>
      </c>
      <c r="K24" s="20">
        <f t="shared" ref="K24:K30" si="8">H24+J24</f>
        <v>22.31</v>
      </c>
      <c r="L24" s="21">
        <f t="shared" si="2"/>
        <v>0.2</v>
      </c>
      <c r="M24" s="22">
        <f t="shared" ref="M24:M30" si="9">ROUND(K24*L24,2)</f>
        <v>4.46</v>
      </c>
      <c r="N24" s="23">
        <f t="shared" ref="N24:N30" si="10">K24+M24</f>
        <v>26.77</v>
      </c>
    </row>
    <row r="25" spans="1:14" ht="27" customHeight="1">
      <c r="A25" s="16">
        <v>19</v>
      </c>
      <c r="B25" s="143"/>
      <c r="C25" s="153"/>
      <c r="D25" s="17" t="s">
        <v>19</v>
      </c>
      <c r="E25" s="17">
        <v>4.5</v>
      </c>
      <c r="F25" s="18">
        <v>1.3</v>
      </c>
      <c r="G25" s="19">
        <f t="shared" si="0"/>
        <v>5.8500000000000005</v>
      </c>
      <c r="H25" s="20">
        <v>29.39</v>
      </c>
      <c r="I25" s="21">
        <f t="shared" si="1"/>
        <v>0.2</v>
      </c>
      <c r="J25" s="22">
        <f t="shared" si="7"/>
        <v>5.88</v>
      </c>
      <c r="K25" s="20">
        <f t="shared" si="8"/>
        <v>35.270000000000003</v>
      </c>
      <c r="L25" s="21">
        <f t="shared" si="2"/>
        <v>0.2</v>
      </c>
      <c r="M25" s="22">
        <f t="shared" si="9"/>
        <v>7.05</v>
      </c>
      <c r="N25" s="23">
        <f t="shared" si="10"/>
        <v>42.32</v>
      </c>
    </row>
    <row r="26" spans="1:14" ht="28.5" customHeight="1">
      <c r="A26" s="16">
        <v>20</v>
      </c>
      <c r="B26" s="137"/>
      <c r="C26" s="154"/>
      <c r="D26" s="17" t="s">
        <v>19</v>
      </c>
      <c r="E26" s="17">
        <v>9</v>
      </c>
      <c r="F26" s="18">
        <v>1.3</v>
      </c>
      <c r="G26" s="19">
        <f t="shared" si="0"/>
        <v>11.700000000000001</v>
      </c>
      <c r="H26" s="20">
        <v>56.39</v>
      </c>
      <c r="I26" s="21">
        <f t="shared" si="1"/>
        <v>0.2</v>
      </c>
      <c r="J26" s="22">
        <f t="shared" si="7"/>
        <v>11.28</v>
      </c>
      <c r="K26" s="20">
        <f t="shared" si="8"/>
        <v>67.67</v>
      </c>
      <c r="L26" s="21">
        <f t="shared" si="2"/>
        <v>0.2</v>
      </c>
      <c r="M26" s="22">
        <f t="shared" si="9"/>
        <v>13.53</v>
      </c>
      <c r="N26" s="23">
        <f t="shared" si="10"/>
        <v>81.2</v>
      </c>
    </row>
    <row r="27" spans="1:14" ht="30.75" customHeight="1">
      <c r="A27" s="16">
        <v>21</v>
      </c>
      <c r="B27" s="136" t="s">
        <v>26</v>
      </c>
      <c r="C27" s="152" t="s">
        <v>27</v>
      </c>
      <c r="D27" s="17" t="s">
        <v>20</v>
      </c>
      <c r="E27" s="17">
        <v>0.9</v>
      </c>
      <c r="F27" s="18">
        <v>1.5</v>
      </c>
      <c r="G27" s="19">
        <f t="shared" si="0"/>
        <v>1.35</v>
      </c>
      <c r="H27" s="20">
        <v>6.59</v>
      </c>
      <c r="I27" s="21">
        <f t="shared" si="1"/>
        <v>0.2</v>
      </c>
      <c r="J27" s="22">
        <f t="shared" si="7"/>
        <v>1.32</v>
      </c>
      <c r="K27" s="20">
        <f t="shared" si="8"/>
        <v>7.91</v>
      </c>
      <c r="L27" s="21">
        <f t="shared" si="2"/>
        <v>0.2</v>
      </c>
      <c r="M27" s="22">
        <f t="shared" si="9"/>
        <v>1.58</v>
      </c>
      <c r="N27" s="23">
        <f t="shared" si="10"/>
        <v>9.49</v>
      </c>
    </row>
    <row r="28" spans="1:14" ht="24.75" customHeight="1">
      <c r="A28" s="16">
        <v>22</v>
      </c>
      <c r="B28" s="143"/>
      <c r="C28" s="153"/>
      <c r="D28" s="17" t="s">
        <v>20</v>
      </c>
      <c r="E28" s="17">
        <v>2.7</v>
      </c>
      <c r="F28" s="18">
        <v>1.5</v>
      </c>
      <c r="G28" s="19">
        <f t="shared" si="0"/>
        <v>4.0500000000000007</v>
      </c>
      <c r="H28" s="20">
        <v>16.79</v>
      </c>
      <c r="I28" s="21">
        <f t="shared" si="1"/>
        <v>0.2</v>
      </c>
      <c r="J28" s="22">
        <f t="shared" si="7"/>
        <v>3.36</v>
      </c>
      <c r="K28" s="20">
        <f t="shared" si="8"/>
        <v>20.149999999999999</v>
      </c>
      <c r="L28" s="21">
        <f t="shared" si="2"/>
        <v>0.2</v>
      </c>
      <c r="M28" s="22">
        <f t="shared" si="9"/>
        <v>4.03</v>
      </c>
      <c r="N28" s="23">
        <f t="shared" si="10"/>
        <v>24.18</v>
      </c>
    </row>
    <row r="29" spans="1:14" ht="27" customHeight="1">
      <c r="A29" s="16">
        <v>23</v>
      </c>
      <c r="B29" s="143"/>
      <c r="C29" s="153"/>
      <c r="D29" s="17" t="s">
        <v>20</v>
      </c>
      <c r="E29" s="17">
        <v>4.5</v>
      </c>
      <c r="F29" s="18">
        <v>1.5</v>
      </c>
      <c r="G29" s="19">
        <f t="shared" si="0"/>
        <v>6.75</v>
      </c>
      <c r="H29" s="20">
        <v>26.39</v>
      </c>
      <c r="I29" s="21">
        <f t="shared" si="1"/>
        <v>0.2</v>
      </c>
      <c r="J29" s="22">
        <f t="shared" si="7"/>
        <v>5.28</v>
      </c>
      <c r="K29" s="20">
        <f t="shared" si="8"/>
        <v>31.67</v>
      </c>
      <c r="L29" s="21">
        <f t="shared" si="2"/>
        <v>0.2</v>
      </c>
      <c r="M29" s="22">
        <f t="shared" si="9"/>
        <v>6.33</v>
      </c>
      <c r="N29" s="23">
        <f t="shared" si="10"/>
        <v>38</v>
      </c>
    </row>
    <row r="30" spans="1:14" ht="28.5" customHeight="1">
      <c r="A30" s="16">
        <v>24</v>
      </c>
      <c r="B30" s="137"/>
      <c r="C30" s="154"/>
      <c r="D30" s="17" t="s">
        <v>20</v>
      </c>
      <c r="E30" s="17">
        <v>9</v>
      </c>
      <c r="F30" s="18">
        <v>1.2</v>
      </c>
      <c r="G30" s="19">
        <f t="shared" si="0"/>
        <v>10.799999999999999</v>
      </c>
      <c r="H30" s="20">
        <v>50.99</v>
      </c>
      <c r="I30" s="21">
        <f t="shared" si="1"/>
        <v>0.2</v>
      </c>
      <c r="J30" s="22">
        <f t="shared" si="7"/>
        <v>10.199999999999999</v>
      </c>
      <c r="K30" s="20">
        <f t="shared" si="8"/>
        <v>61.19</v>
      </c>
      <c r="L30" s="21">
        <f t="shared" si="2"/>
        <v>0.2</v>
      </c>
      <c r="M30" s="22">
        <f t="shared" si="9"/>
        <v>12.24</v>
      </c>
      <c r="N30" s="23">
        <f t="shared" si="10"/>
        <v>73.429999999999993</v>
      </c>
    </row>
    <row r="31" spans="1:14" ht="15" customHeight="1">
      <c r="A31" s="145" t="s">
        <v>28</v>
      </c>
      <c r="B31" s="146"/>
      <c r="C31" s="146"/>
      <c r="D31" s="146"/>
      <c r="E31" s="146"/>
      <c r="F31" s="25"/>
      <c r="G31" s="26"/>
      <c r="H31" s="26"/>
      <c r="I31" s="26"/>
      <c r="J31" s="26"/>
      <c r="K31" s="26"/>
      <c r="L31" s="26"/>
      <c r="M31" s="26"/>
      <c r="N31" s="26"/>
    </row>
    <row r="32" spans="1:14" ht="30.75" customHeight="1">
      <c r="A32" s="16">
        <v>25</v>
      </c>
      <c r="B32" s="136" t="s">
        <v>29</v>
      </c>
      <c r="C32" s="152" t="s">
        <v>30</v>
      </c>
      <c r="D32" s="17" t="s">
        <v>31</v>
      </c>
      <c r="E32" s="17">
        <v>4.5</v>
      </c>
      <c r="F32" s="18">
        <v>1.2</v>
      </c>
      <c r="G32" s="19">
        <f t="shared" ref="G32:G49" si="11">E32*F32</f>
        <v>5.3999999999999995</v>
      </c>
      <c r="H32" s="20">
        <v>28.03</v>
      </c>
      <c r="I32" s="21">
        <f t="shared" ref="I32:I49" si="12">$I$6</f>
        <v>0.2</v>
      </c>
      <c r="J32" s="22">
        <f t="shared" ref="J32:J49" si="13">ROUND(H32*(I32),2)</f>
        <v>5.61</v>
      </c>
      <c r="K32" s="20">
        <f t="shared" ref="K32:K49" si="14">H32+J32</f>
        <v>33.64</v>
      </c>
      <c r="L32" s="21">
        <f t="shared" ref="L32:L49" si="15">$L$6</f>
        <v>0.2</v>
      </c>
      <c r="M32" s="22">
        <f t="shared" ref="M32:M49" si="16">ROUND(K32*L32,2)</f>
        <v>6.73</v>
      </c>
      <c r="N32" s="23">
        <f t="shared" ref="N32:N49" si="17">K32+M32</f>
        <v>40.370000000000005</v>
      </c>
    </row>
    <row r="33" spans="1:14" ht="24.75" customHeight="1">
      <c r="A33" s="16">
        <v>26</v>
      </c>
      <c r="B33" s="143"/>
      <c r="C33" s="153"/>
      <c r="D33" s="17" t="s">
        <v>31</v>
      </c>
      <c r="E33" s="17">
        <v>9</v>
      </c>
      <c r="F33" s="18">
        <v>1.2</v>
      </c>
      <c r="G33" s="19">
        <f t="shared" si="11"/>
        <v>10.799999999999999</v>
      </c>
      <c r="H33" s="20">
        <v>51</v>
      </c>
      <c r="I33" s="21">
        <f t="shared" si="12"/>
        <v>0.2</v>
      </c>
      <c r="J33" s="22">
        <f t="shared" si="13"/>
        <v>10.199999999999999</v>
      </c>
      <c r="K33" s="20">
        <f t="shared" si="14"/>
        <v>61.2</v>
      </c>
      <c r="L33" s="21">
        <f t="shared" si="15"/>
        <v>0.2</v>
      </c>
      <c r="M33" s="22">
        <f t="shared" si="16"/>
        <v>12.24</v>
      </c>
      <c r="N33" s="23">
        <f t="shared" si="17"/>
        <v>73.44</v>
      </c>
    </row>
    <row r="34" spans="1:14" ht="27" customHeight="1">
      <c r="A34" s="16">
        <v>27</v>
      </c>
      <c r="B34" s="143"/>
      <c r="C34" s="153"/>
      <c r="D34" s="17" t="s">
        <v>32</v>
      </c>
      <c r="E34" s="17">
        <v>4.5</v>
      </c>
      <c r="F34" s="18">
        <v>1.2</v>
      </c>
      <c r="G34" s="19">
        <f t="shared" si="11"/>
        <v>5.3999999999999995</v>
      </c>
      <c r="H34" s="20">
        <v>25.41</v>
      </c>
      <c r="I34" s="21">
        <f t="shared" si="12"/>
        <v>0.2</v>
      </c>
      <c r="J34" s="22">
        <f t="shared" si="13"/>
        <v>5.08</v>
      </c>
      <c r="K34" s="20">
        <f t="shared" si="14"/>
        <v>30.490000000000002</v>
      </c>
      <c r="L34" s="21">
        <f t="shared" si="15"/>
        <v>0.2</v>
      </c>
      <c r="M34" s="22">
        <f t="shared" si="16"/>
        <v>6.1</v>
      </c>
      <c r="N34" s="23">
        <f t="shared" si="17"/>
        <v>36.590000000000003</v>
      </c>
    </row>
    <row r="35" spans="1:14" ht="28.5" customHeight="1">
      <c r="A35" s="16">
        <v>28</v>
      </c>
      <c r="B35" s="137"/>
      <c r="C35" s="154"/>
      <c r="D35" s="17" t="s">
        <v>32</v>
      </c>
      <c r="E35" s="17">
        <v>9</v>
      </c>
      <c r="F35" s="18">
        <v>1.2</v>
      </c>
      <c r="G35" s="19">
        <f t="shared" si="11"/>
        <v>10.799999999999999</v>
      </c>
      <c r="H35" s="20">
        <v>46.2</v>
      </c>
      <c r="I35" s="21">
        <f t="shared" si="12"/>
        <v>0.2</v>
      </c>
      <c r="J35" s="22">
        <f t="shared" si="13"/>
        <v>9.24</v>
      </c>
      <c r="K35" s="20">
        <f t="shared" si="14"/>
        <v>55.440000000000005</v>
      </c>
      <c r="L35" s="21">
        <f t="shared" si="15"/>
        <v>0.2</v>
      </c>
      <c r="M35" s="22">
        <f t="shared" si="16"/>
        <v>11.09</v>
      </c>
      <c r="N35" s="23">
        <f t="shared" si="17"/>
        <v>66.53</v>
      </c>
    </row>
    <row r="36" spans="1:14" ht="26.25" customHeight="1">
      <c r="A36" s="27">
        <v>29</v>
      </c>
      <c r="B36" s="136" t="s">
        <v>33</v>
      </c>
      <c r="C36" s="148" t="s">
        <v>34</v>
      </c>
      <c r="D36" s="17" t="s">
        <v>31</v>
      </c>
      <c r="E36" s="17">
        <v>4.5</v>
      </c>
      <c r="F36" s="18">
        <v>1.2</v>
      </c>
      <c r="G36" s="19">
        <f t="shared" si="11"/>
        <v>5.3999999999999995</v>
      </c>
      <c r="H36" s="20">
        <v>32.340000000000003</v>
      </c>
      <c r="I36" s="21">
        <f t="shared" si="12"/>
        <v>0.2</v>
      </c>
      <c r="J36" s="22">
        <f t="shared" si="13"/>
        <v>6.47</v>
      </c>
      <c r="K36" s="20">
        <f t="shared" si="14"/>
        <v>38.81</v>
      </c>
      <c r="L36" s="21">
        <f t="shared" si="15"/>
        <v>0.2</v>
      </c>
      <c r="M36" s="22">
        <f t="shared" si="16"/>
        <v>7.76</v>
      </c>
      <c r="N36" s="23">
        <f t="shared" si="17"/>
        <v>46.57</v>
      </c>
    </row>
    <row r="37" spans="1:14" ht="26.25" customHeight="1">
      <c r="A37" s="27">
        <v>30</v>
      </c>
      <c r="B37" s="143"/>
      <c r="C37" s="149"/>
      <c r="D37" s="17" t="s">
        <v>31</v>
      </c>
      <c r="E37" s="17">
        <v>9</v>
      </c>
      <c r="F37" s="18">
        <v>1.2</v>
      </c>
      <c r="G37" s="19">
        <f t="shared" si="11"/>
        <v>10.799999999999999</v>
      </c>
      <c r="H37" s="20">
        <v>58.79</v>
      </c>
      <c r="I37" s="21">
        <f t="shared" si="12"/>
        <v>0.2</v>
      </c>
      <c r="J37" s="22">
        <f t="shared" si="13"/>
        <v>11.76</v>
      </c>
      <c r="K37" s="20">
        <f t="shared" si="14"/>
        <v>70.55</v>
      </c>
      <c r="L37" s="21">
        <f t="shared" si="15"/>
        <v>0.2</v>
      </c>
      <c r="M37" s="22">
        <f t="shared" si="16"/>
        <v>14.11</v>
      </c>
      <c r="N37" s="23">
        <f t="shared" si="17"/>
        <v>84.66</v>
      </c>
    </row>
    <row r="38" spans="1:14" ht="26.25" customHeight="1">
      <c r="A38" s="28">
        <v>31</v>
      </c>
      <c r="B38" s="143"/>
      <c r="C38" s="149"/>
      <c r="D38" s="17" t="s">
        <v>32</v>
      </c>
      <c r="E38" s="17">
        <v>4.5</v>
      </c>
      <c r="F38" s="18">
        <v>1.2</v>
      </c>
      <c r="G38" s="19">
        <f t="shared" si="11"/>
        <v>5.3999999999999995</v>
      </c>
      <c r="H38" s="20">
        <v>29.03</v>
      </c>
      <c r="I38" s="21">
        <f t="shared" si="12"/>
        <v>0.2</v>
      </c>
      <c r="J38" s="22">
        <f t="shared" si="13"/>
        <v>5.81</v>
      </c>
      <c r="K38" s="20">
        <f t="shared" si="14"/>
        <v>34.840000000000003</v>
      </c>
      <c r="L38" s="21">
        <f t="shared" si="15"/>
        <v>0.2</v>
      </c>
      <c r="M38" s="22">
        <f t="shared" si="16"/>
        <v>6.97</v>
      </c>
      <c r="N38" s="23">
        <f t="shared" si="17"/>
        <v>41.81</v>
      </c>
    </row>
    <row r="39" spans="1:14" ht="26.25" customHeight="1">
      <c r="A39" s="28">
        <v>32</v>
      </c>
      <c r="B39" s="137"/>
      <c r="C39" s="150"/>
      <c r="D39" s="17" t="s">
        <v>32</v>
      </c>
      <c r="E39" s="17">
        <v>9</v>
      </c>
      <c r="F39" s="18">
        <v>1.2</v>
      </c>
      <c r="G39" s="19">
        <f t="shared" si="11"/>
        <v>10.799999999999999</v>
      </c>
      <c r="H39" s="20">
        <v>52.79</v>
      </c>
      <c r="I39" s="21">
        <f t="shared" si="12"/>
        <v>0.2</v>
      </c>
      <c r="J39" s="22">
        <f t="shared" si="13"/>
        <v>10.56</v>
      </c>
      <c r="K39" s="20">
        <f t="shared" si="14"/>
        <v>63.35</v>
      </c>
      <c r="L39" s="21">
        <f t="shared" si="15"/>
        <v>0.2</v>
      </c>
      <c r="M39" s="22">
        <f t="shared" si="16"/>
        <v>12.67</v>
      </c>
      <c r="N39" s="23">
        <f t="shared" si="17"/>
        <v>76.02</v>
      </c>
    </row>
    <row r="40" spans="1:14" ht="15" customHeight="1">
      <c r="A40" s="28">
        <v>33</v>
      </c>
      <c r="B40" s="136" t="s">
        <v>35</v>
      </c>
      <c r="C40" s="151" t="s">
        <v>36</v>
      </c>
      <c r="D40" s="17" t="s">
        <v>31</v>
      </c>
      <c r="E40" s="17">
        <v>0.9</v>
      </c>
      <c r="F40" s="18">
        <v>1.2</v>
      </c>
      <c r="G40" s="19">
        <f t="shared" si="11"/>
        <v>1.08</v>
      </c>
      <c r="H40" s="20">
        <v>5.99</v>
      </c>
      <c r="I40" s="21">
        <f t="shared" si="12"/>
        <v>0.2</v>
      </c>
      <c r="J40" s="22">
        <f t="shared" si="13"/>
        <v>1.2</v>
      </c>
      <c r="K40" s="20">
        <f t="shared" si="14"/>
        <v>7.19</v>
      </c>
      <c r="L40" s="21">
        <f t="shared" si="15"/>
        <v>0.2</v>
      </c>
      <c r="M40" s="22">
        <f t="shared" si="16"/>
        <v>1.44</v>
      </c>
      <c r="N40" s="23">
        <f t="shared" si="17"/>
        <v>8.6300000000000008</v>
      </c>
    </row>
    <row r="41" spans="1:14">
      <c r="A41" s="28">
        <v>34</v>
      </c>
      <c r="B41" s="143"/>
      <c r="C41" s="149"/>
      <c r="D41" s="17" t="s">
        <v>31</v>
      </c>
      <c r="E41" s="17">
        <v>2.7</v>
      </c>
      <c r="F41" s="18">
        <v>1.2</v>
      </c>
      <c r="G41" s="19">
        <f t="shared" si="11"/>
        <v>3.24</v>
      </c>
      <c r="H41" s="20">
        <v>15.59</v>
      </c>
      <c r="I41" s="21">
        <f t="shared" si="12"/>
        <v>0.2</v>
      </c>
      <c r="J41" s="22">
        <f t="shared" si="13"/>
        <v>3.12</v>
      </c>
      <c r="K41" s="20">
        <f t="shared" si="14"/>
        <v>18.71</v>
      </c>
      <c r="L41" s="21">
        <f t="shared" si="15"/>
        <v>0.2</v>
      </c>
      <c r="M41" s="22">
        <f t="shared" si="16"/>
        <v>3.74</v>
      </c>
      <c r="N41" s="23">
        <f t="shared" si="17"/>
        <v>22.450000000000003</v>
      </c>
    </row>
    <row r="42" spans="1:14">
      <c r="A42" s="28">
        <v>35</v>
      </c>
      <c r="B42" s="143"/>
      <c r="C42" s="149"/>
      <c r="D42" s="17" t="s">
        <v>31</v>
      </c>
      <c r="E42" s="17">
        <v>4.5</v>
      </c>
      <c r="F42" s="18">
        <v>1.2</v>
      </c>
      <c r="G42" s="19">
        <f t="shared" si="11"/>
        <v>5.3999999999999995</v>
      </c>
      <c r="H42" s="20">
        <v>24.59</v>
      </c>
      <c r="I42" s="21">
        <f t="shared" si="12"/>
        <v>0.2</v>
      </c>
      <c r="J42" s="22">
        <f t="shared" si="13"/>
        <v>4.92</v>
      </c>
      <c r="K42" s="20">
        <f t="shared" si="14"/>
        <v>29.509999999999998</v>
      </c>
      <c r="L42" s="21">
        <f t="shared" si="15"/>
        <v>0.2</v>
      </c>
      <c r="M42" s="22">
        <f t="shared" si="16"/>
        <v>5.9</v>
      </c>
      <c r="N42" s="23">
        <f t="shared" si="17"/>
        <v>35.409999999999997</v>
      </c>
    </row>
    <row r="43" spans="1:14">
      <c r="A43" s="28">
        <v>36</v>
      </c>
      <c r="B43" s="143"/>
      <c r="C43" s="149"/>
      <c r="D43" s="17" t="s">
        <v>31</v>
      </c>
      <c r="E43" s="17">
        <v>9</v>
      </c>
      <c r="F43" s="18">
        <v>1.2</v>
      </c>
      <c r="G43" s="19">
        <f t="shared" si="11"/>
        <v>10.799999999999999</v>
      </c>
      <c r="H43" s="20">
        <v>46.79</v>
      </c>
      <c r="I43" s="21">
        <f t="shared" si="12"/>
        <v>0.2</v>
      </c>
      <c r="J43" s="22">
        <f t="shared" si="13"/>
        <v>9.36</v>
      </c>
      <c r="K43" s="20">
        <f t="shared" si="14"/>
        <v>56.15</v>
      </c>
      <c r="L43" s="21">
        <f t="shared" si="15"/>
        <v>0.2</v>
      </c>
      <c r="M43" s="22">
        <f t="shared" si="16"/>
        <v>11.23</v>
      </c>
      <c r="N43" s="23">
        <f t="shared" si="17"/>
        <v>67.38</v>
      </c>
    </row>
    <row r="44" spans="1:14">
      <c r="A44" s="28">
        <v>37</v>
      </c>
      <c r="B44" s="143"/>
      <c r="C44" s="149"/>
      <c r="D44" s="17" t="s">
        <v>32</v>
      </c>
      <c r="E44" s="17">
        <v>0.9</v>
      </c>
      <c r="F44" s="18">
        <v>1.2</v>
      </c>
      <c r="G44" s="19">
        <f t="shared" si="11"/>
        <v>1.08</v>
      </c>
      <c r="H44" s="20">
        <v>5.39</v>
      </c>
      <c r="I44" s="21">
        <f t="shared" si="12"/>
        <v>0.2</v>
      </c>
      <c r="J44" s="22">
        <f t="shared" si="13"/>
        <v>1.08</v>
      </c>
      <c r="K44" s="20">
        <f t="shared" si="14"/>
        <v>6.47</v>
      </c>
      <c r="L44" s="21">
        <f t="shared" si="15"/>
        <v>0.2</v>
      </c>
      <c r="M44" s="22">
        <f t="shared" si="16"/>
        <v>1.29</v>
      </c>
      <c r="N44" s="23">
        <f t="shared" si="17"/>
        <v>7.76</v>
      </c>
    </row>
    <row r="45" spans="1:14">
      <c r="A45" s="28">
        <v>38</v>
      </c>
      <c r="B45" s="143"/>
      <c r="C45" s="149"/>
      <c r="D45" s="17" t="s">
        <v>32</v>
      </c>
      <c r="E45" s="17">
        <v>2.7</v>
      </c>
      <c r="F45" s="18">
        <v>1.2</v>
      </c>
      <c r="G45" s="19">
        <f t="shared" si="11"/>
        <v>3.24</v>
      </c>
      <c r="H45" s="20">
        <v>13.79</v>
      </c>
      <c r="I45" s="21">
        <f t="shared" si="12"/>
        <v>0.2</v>
      </c>
      <c r="J45" s="22">
        <f t="shared" si="13"/>
        <v>2.76</v>
      </c>
      <c r="K45" s="20">
        <f t="shared" si="14"/>
        <v>16.549999999999997</v>
      </c>
      <c r="L45" s="21">
        <f t="shared" si="15"/>
        <v>0.2</v>
      </c>
      <c r="M45" s="22">
        <f t="shared" si="16"/>
        <v>3.31</v>
      </c>
      <c r="N45" s="23">
        <f t="shared" si="17"/>
        <v>19.859999999999996</v>
      </c>
    </row>
    <row r="46" spans="1:14">
      <c r="A46" s="28">
        <v>39</v>
      </c>
      <c r="B46" s="143"/>
      <c r="C46" s="149"/>
      <c r="D46" s="17" t="s">
        <v>32</v>
      </c>
      <c r="E46" s="17">
        <v>4.5</v>
      </c>
      <c r="F46" s="18">
        <v>1.2</v>
      </c>
      <c r="G46" s="19">
        <f t="shared" si="11"/>
        <v>5.3999999999999995</v>
      </c>
      <c r="H46" s="20">
        <v>22.19</v>
      </c>
      <c r="I46" s="21">
        <f t="shared" si="12"/>
        <v>0.2</v>
      </c>
      <c r="J46" s="22">
        <f t="shared" si="13"/>
        <v>4.4400000000000004</v>
      </c>
      <c r="K46" s="20">
        <f t="shared" si="14"/>
        <v>26.630000000000003</v>
      </c>
      <c r="L46" s="21">
        <f t="shared" si="15"/>
        <v>0.2</v>
      </c>
      <c r="M46" s="22">
        <f t="shared" si="16"/>
        <v>5.33</v>
      </c>
      <c r="N46" s="23">
        <f t="shared" si="17"/>
        <v>31.96</v>
      </c>
    </row>
    <row r="47" spans="1:14">
      <c r="A47" s="28">
        <v>40</v>
      </c>
      <c r="B47" s="137"/>
      <c r="C47" s="150"/>
      <c r="D47" s="17" t="s">
        <v>32</v>
      </c>
      <c r="E47" s="17">
        <v>9</v>
      </c>
      <c r="F47" s="18">
        <v>1.2</v>
      </c>
      <c r="G47" s="19">
        <f t="shared" si="11"/>
        <v>10.799999999999999</v>
      </c>
      <c r="H47" s="20">
        <v>41.99</v>
      </c>
      <c r="I47" s="21">
        <f t="shared" si="12"/>
        <v>0.2</v>
      </c>
      <c r="J47" s="22">
        <f t="shared" si="13"/>
        <v>8.4</v>
      </c>
      <c r="K47" s="20">
        <f t="shared" si="14"/>
        <v>50.39</v>
      </c>
      <c r="L47" s="21">
        <f t="shared" si="15"/>
        <v>0.2</v>
      </c>
      <c r="M47" s="22">
        <f t="shared" si="16"/>
        <v>10.08</v>
      </c>
      <c r="N47" s="23">
        <f t="shared" si="17"/>
        <v>60.47</v>
      </c>
    </row>
    <row r="48" spans="1:14" ht="54" customHeight="1">
      <c r="A48" s="28">
        <v>41</v>
      </c>
      <c r="B48" s="136" t="s">
        <v>37</v>
      </c>
      <c r="C48" s="151" t="s">
        <v>38</v>
      </c>
      <c r="D48" s="17" t="s">
        <v>39</v>
      </c>
      <c r="E48" s="17">
        <v>4.5</v>
      </c>
      <c r="F48" s="18">
        <v>1.5</v>
      </c>
      <c r="G48" s="19">
        <f t="shared" si="11"/>
        <v>6.75</v>
      </c>
      <c r="H48" s="20">
        <v>16.79</v>
      </c>
      <c r="I48" s="21">
        <f t="shared" si="12"/>
        <v>0.2</v>
      </c>
      <c r="J48" s="22">
        <f t="shared" si="13"/>
        <v>3.36</v>
      </c>
      <c r="K48" s="20">
        <f t="shared" si="14"/>
        <v>20.149999999999999</v>
      </c>
      <c r="L48" s="21">
        <f t="shared" si="15"/>
        <v>0.2</v>
      </c>
      <c r="M48" s="22">
        <f t="shared" si="16"/>
        <v>4.03</v>
      </c>
      <c r="N48" s="23">
        <f t="shared" si="17"/>
        <v>24.18</v>
      </c>
    </row>
    <row r="49" spans="1:14" ht="54" customHeight="1">
      <c r="A49" s="28">
        <v>42</v>
      </c>
      <c r="B49" s="137"/>
      <c r="C49" s="150"/>
      <c r="D49" s="17" t="s">
        <v>39</v>
      </c>
      <c r="E49" s="17">
        <v>9</v>
      </c>
      <c r="F49" s="18">
        <v>2.5</v>
      </c>
      <c r="G49" s="19">
        <f t="shared" si="11"/>
        <v>22.5</v>
      </c>
      <c r="H49" s="20">
        <v>31.79</v>
      </c>
      <c r="I49" s="21">
        <f t="shared" si="12"/>
        <v>0.2</v>
      </c>
      <c r="J49" s="22">
        <f t="shared" si="13"/>
        <v>6.36</v>
      </c>
      <c r="K49" s="20">
        <f t="shared" si="14"/>
        <v>38.15</v>
      </c>
      <c r="L49" s="21">
        <f t="shared" si="15"/>
        <v>0.2</v>
      </c>
      <c r="M49" s="22">
        <f t="shared" si="16"/>
        <v>7.63</v>
      </c>
      <c r="N49" s="23">
        <f t="shared" si="17"/>
        <v>45.78</v>
      </c>
    </row>
    <row r="50" spans="1:14" ht="15" customHeight="1">
      <c r="A50" s="145" t="s">
        <v>40</v>
      </c>
      <c r="B50" s="146"/>
      <c r="C50" s="146"/>
      <c r="D50" s="146"/>
      <c r="E50" s="146"/>
      <c r="F50" s="25"/>
      <c r="G50" s="26"/>
      <c r="H50" s="26"/>
      <c r="I50" s="26"/>
      <c r="J50" s="26"/>
      <c r="K50" s="26"/>
      <c r="L50" s="26"/>
      <c r="M50" s="26"/>
      <c r="N50" s="26"/>
    </row>
    <row r="51" spans="1:14" s="34" customFormat="1" ht="57.75" customHeight="1">
      <c r="A51" s="28">
        <v>43</v>
      </c>
      <c r="B51" s="136" t="s">
        <v>41</v>
      </c>
      <c r="C51" s="147" t="s">
        <v>42</v>
      </c>
      <c r="D51" s="16" t="s">
        <v>39</v>
      </c>
      <c r="E51" s="16">
        <v>15</v>
      </c>
      <c r="F51" s="29" t="s">
        <v>43</v>
      </c>
      <c r="G51" s="28">
        <f>E51</f>
        <v>15</v>
      </c>
      <c r="H51" s="30">
        <v>32.39</v>
      </c>
      <c r="I51" s="31">
        <f>$I$6</f>
        <v>0.2</v>
      </c>
      <c r="J51" s="32">
        <f t="shared" ref="J51:J54" si="18">ROUND(H51*(I51),2)</f>
        <v>6.48</v>
      </c>
      <c r="K51" s="30">
        <f t="shared" ref="K51:K54" si="19">H51+J51</f>
        <v>38.870000000000005</v>
      </c>
      <c r="L51" s="31">
        <f>$L$6</f>
        <v>0.2</v>
      </c>
      <c r="M51" s="32">
        <f t="shared" ref="M51:M54" si="20">ROUND(K51*L51,2)</f>
        <v>7.77</v>
      </c>
      <c r="N51" s="33">
        <f t="shared" ref="N51:N54" si="21">K51+M51</f>
        <v>46.64</v>
      </c>
    </row>
    <row r="52" spans="1:14" s="34" customFormat="1" ht="57.75" customHeight="1">
      <c r="A52" s="28">
        <v>44</v>
      </c>
      <c r="B52" s="137"/>
      <c r="C52" s="147"/>
      <c r="D52" s="16" t="s">
        <v>39</v>
      </c>
      <c r="E52" s="16">
        <v>25</v>
      </c>
      <c r="F52" s="29" t="s">
        <v>43</v>
      </c>
      <c r="G52" s="28">
        <f t="shared" ref="G52:G53" si="22">E52</f>
        <v>25</v>
      </c>
      <c r="H52" s="30">
        <v>50.99</v>
      </c>
      <c r="I52" s="31">
        <f>$I$6</f>
        <v>0.2</v>
      </c>
      <c r="J52" s="32">
        <f t="shared" si="18"/>
        <v>10.199999999999999</v>
      </c>
      <c r="K52" s="30">
        <f t="shared" si="19"/>
        <v>61.19</v>
      </c>
      <c r="L52" s="31">
        <f>$L$6</f>
        <v>0.2</v>
      </c>
      <c r="M52" s="32">
        <f t="shared" si="20"/>
        <v>12.24</v>
      </c>
      <c r="N52" s="33">
        <f t="shared" si="21"/>
        <v>73.429999999999993</v>
      </c>
    </row>
    <row r="53" spans="1:14" s="34" customFormat="1" ht="60.75" customHeight="1">
      <c r="A53" s="28">
        <v>45</v>
      </c>
      <c r="B53" s="136" t="s">
        <v>44</v>
      </c>
      <c r="C53" s="147" t="s">
        <v>45</v>
      </c>
      <c r="D53" s="16" t="s">
        <v>39</v>
      </c>
      <c r="E53" s="16">
        <v>15</v>
      </c>
      <c r="F53" s="29" t="s">
        <v>43</v>
      </c>
      <c r="G53" s="28">
        <f t="shared" si="22"/>
        <v>15</v>
      </c>
      <c r="H53" s="30">
        <v>32.39</v>
      </c>
      <c r="I53" s="31">
        <f>$I$6</f>
        <v>0.2</v>
      </c>
      <c r="J53" s="32">
        <f t="shared" si="18"/>
        <v>6.48</v>
      </c>
      <c r="K53" s="30">
        <f t="shared" si="19"/>
        <v>38.870000000000005</v>
      </c>
      <c r="L53" s="31">
        <f>$L$6</f>
        <v>0.2</v>
      </c>
      <c r="M53" s="32">
        <f t="shared" si="20"/>
        <v>7.77</v>
      </c>
      <c r="N53" s="33">
        <f t="shared" si="21"/>
        <v>46.64</v>
      </c>
    </row>
    <row r="54" spans="1:14" s="34" customFormat="1" ht="60.75" customHeight="1">
      <c r="A54" s="28">
        <v>46</v>
      </c>
      <c r="B54" s="137"/>
      <c r="C54" s="147"/>
      <c r="D54" s="16" t="s">
        <v>39</v>
      </c>
      <c r="E54" s="16">
        <v>25</v>
      </c>
      <c r="F54" s="29">
        <v>1.2</v>
      </c>
      <c r="G54" s="28">
        <f>E54*F54</f>
        <v>30</v>
      </c>
      <c r="H54" s="30">
        <v>50.99</v>
      </c>
      <c r="I54" s="31">
        <f>$I$6</f>
        <v>0.2</v>
      </c>
      <c r="J54" s="32">
        <f t="shared" si="18"/>
        <v>10.199999999999999</v>
      </c>
      <c r="K54" s="30">
        <f t="shared" si="19"/>
        <v>61.19</v>
      </c>
      <c r="L54" s="31">
        <f>$L$6</f>
        <v>0.2</v>
      </c>
      <c r="M54" s="32">
        <f t="shared" si="20"/>
        <v>12.24</v>
      </c>
      <c r="N54" s="33">
        <f t="shared" si="21"/>
        <v>73.429999999999993</v>
      </c>
    </row>
    <row r="55" spans="1:14" ht="15" customHeight="1">
      <c r="A55" s="145" t="s">
        <v>46</v>
      </c>
      <c r="B55" s="146"/>
      <c r="C55" s="146"/>
      <c r="D55" s="146"/>
      <c r="E55" s="146"/>
      <c r="F55" s="35"/>
      <c r="G55" s="36"/>
      <c r="H55" s="36"/>
      <c r="I55" s="36"/>
      <c r="J55" s="36"/>
      <c r="K55" s="36"/>
      <c r="L55" s="36"/>
      <c r="M55" s="36"/>
      <c r="N55" s="36"/>
    </row>
    <row r="56" spans="1:14" ht="40.5" customHeight="1">
      <c r="A56" s="37">
        <v>4</v>
      </c>
      <c r="B56" s="136" t="s">
        <v>47</v>
      </c>
      <c r="C56" s="138" t="s">
        <v>48</v>
      </c>
      <c r="D56" s="38"/>
      <c r="E56" s="16">
        <v>2</v>
      </c>
      <c r="F56" s="29">
        <v>1.2</v>
      </c>
      <c r="G56" s="28">
        <f t="shared" ref="G56:G65" si="23">E56*F56</f>
        <v>2.4</v>
      </c>
      <c r="H56" s="30">
        <v>4.8</v>
      </c>
      <c r="I56" s="31">
        <f t="shared" ref="I56:I65" si="24">$I$6</f>
        <v>0.2</v>
      </c>
      <c r="J56" s="32">
        <f t="shared" ref="J56:J65" si="25">ROUND(H56*(I56),2)</f>
        <v>0.96</v>
      </c>
      <c r="K56" s="30">
        <f t="shared" ref="K56:K65" si="26">H56+J56</f>
        <v>5.76</v>
      </c>
      <c r="L56" s="31">
        <f t="shared" ref="L56:L65" si="27">$L$6</f>
        <v>0.2</v>
      </c>
      <c r="M56" s="32">
        <f t="shared" ref="M56:M65" si="28">ROUND(K56*L56,2)</f>
        <v>1.1499999999999999</v>
      </c>
      <c r="N56" s="33">
        <f t="shared" ref="N56:N65" si="29">K56+M56</f>
        <v>6.91</v>
      </c>
    </row>
    <row r="57" spans="1:14" ht="40.5" customHeight="1">
      <c r="A57" s="39">
        <v>48</v>
      </c>
      <c r="B57" s="143"/>
      <c r="C57" s="144"/>
      <c r="D57" s="38"/>
      <c r="E57" s="16">
        <v>5</v>
      </c>
      <c r="F57" s="29">
        <v>1.2</v>
      </c>
      <c r="G57" s="28">
        <f t="shared" si="23"/>
        <v>6</v>
      </c>
      <c r="H57" s="30">
        <v>10.01</v>
      </c>
      <c r="I57" s="31">
        <f t="shared" si="24"/>
        <v>0.2</v>
      </c>
      <c r="J57" s="32">
        <f t="shared" si="25"/>
        <v>2</v>
      </c>
      <c r="K57" s="30">
        <f t="shared" si="26"/>
        <v>12.01</v>
      </c>
      <c r="L57" s="31">
        <f t="shared" si="27"/>
        <v>0.2</v>
      </c>
      <c r="M57" s="32">
        <f t="shared" si="28"/>
        <v>2.4</v>
      </c>
      <c r="N57" s="33">
        <f t="shared" si="29"/>
        <v>14.41</v>
      </c>
    </row>
    <row r="58" spans="1:14" ht="40.5" customHeight="1">
      <c r="A58" s="40">
        <v>49</v>
      </c>
      <c r="B58" s="137"/>
      <c r="C58" s="139"/>
      <c r="D58" s="38"/>
      <c r="E58" s="16">
        <v>10</v>
      </c>
      <c r="F58" s="29">
        <v>1.2</v>
      </c>
      <c r="G58" s="28">
        <f t="shared" si="23"/>
        <v>12</v>
      </c>
      <c r="H58" s="30">
        <v>17.39</v>
      </c>
      <c r="I58" s="31">
        <f t="shared" si="24"/>
        <v>0.2</v>
      </c>
      <c r="J58" s="32">
        <f t="shared" si="25"/>
        <v>3.48</v>
      </c>
      <c r="K58" s="30">
        <f t="shared" si="26"/>
        <v>20.87</v>
      </c>
      <c r="L58" s="31">
        <f t="shared" si="27"/>
        <v>0.2</v>
      </c>
      <c r="M58" s="32">
        <f t="shared" si="28"/>
        <v>4.17</v>
      </c>
      <c r="N58" s="33">
        <f t="shared" si="29"/>
        <v>25.04</v>
      </c>
    </row>
    <row r="59" spans="1:14" ht="39" customHeight="1">
      <c r="A59" s="37">
        <v>50</v>
      </c>
      <c r="B59" s="136" t="s">
        <v>49</v>
      </c>
      <c r="C59" s="138" t="s">
        <v>50</v>
      </c>
      <c r="D59" s="38"/>
      <c r="E59" s="16">
        <v>2</v>
      </c>
      <c r="F59" s="29">
        <v>2.2000000000000002</v>
      </c>
      <c r="G59" s="28">
        <f t="shared" si="23"/>
        <v>4.4000000000000004</v>
      </c>
      <c r="H59" s="30">
        <v>8.27</v>
      </c>
      <c r="I59" s="31">
        <f t="shared" si="24"/>
        <v>0.2</v>
      </c>
      <c r="J59" s="32">
        <f t="shared" si="25"/>
        <v>1.65</v>
      </c>
      <c r="K59" s="30">
        <f t="shared" si="26"/>
        <v>9.92</v>
      </c>
      <c r="L59" s="31">
        <f t="shared" si="27"/>
        <v>0.2</v>
      </c>
      <c r="M59" s="32">
        <f t="shared" si="28"/>
        <v>1.98</v>
      </c>
      <c r="N59" s="33">
        <f t="shared" si="29"/>
        <v>11.9</v>
      </c>
    </row>
    <row r="60" spans="1:14" ht="39" customHeight="1">
      <c r="A60" s="39">
        <v>51</v>
      </c>
      <c r="B60" s="143"/>
      <c r="C60" s="144"/>
      <c r="D60" s="38"/>
      <c r="E60" s="16">
        <v>5</v>
      </c>
      <c r="F60" s="29">
        <v>0.9</v>
      </c>
      <c r="G60" s="28">
        <f t="shared" si="23"/>
        <v>4.5</v>
      </c>
      <c r="H60" s="30">
        <v>17.27</v>
      </c>
      <c r="I60" s="31">
        <f t="shared" si="24"/>
        <v>0.2</v>
      </c>
      <c r="J60" s="32">
        <f t="shared" si="25"/>
        <v>3.45</v>
      </c>
      <c r="K60" s="30">
        <f t="shared" si="26"/>
        <v>20.72</v>
      </c>
      <c r="L60" s="31">
        <f t="shared" si="27"/>
        <v>0.2</v>
      </c>
      <c r="M60" s="32">
        <f t="shared" si="28"/>
        <v>4.1399999999999997</v>
      </c>
      <c r="N60" s="33">
        <f t="shared" si="29"/>
        <v>24.86</v>
      </c>
    </row>
    <row r="61" spans="1:14" ht="39" customHeight="1">
      <c r="A61" s="40">
        <v>52</v>
      </c>
      <c r="B61" s="137"/>
      <c r="C61" s="139"/>
      <c r="D61" s="38"/>
      <c r="E61" s="16">
        <v>10</v>
      </c>
      <c r="F61" s="29">
        <v>0.9</v>
      </c>
      <c r="G61" s="28">
        <f t="shared" si="23"/>
        <v>9</v>
      </c>
      <c r="H61" s="30">
        <v>29.99</v>
      </c>
      <c r="I61" s="31">
        <f t="shared" si="24"/>
        <v>0.2</v>
      </c>
      <c r="J61" s="32">
        <f t="shared" si="25"/>
        <v>6</v>
      </c>
      <c r="K61" s="30">
        <f t="shared" si="26"/>
        <v>35.989999999999995</v>
      </c>
      <c r="L61" s="31">
        <f t="shared" si="27"/>
        <v>0.2</v>
      </c>
      <c r="M61" s="32">
        <f t="shared" si="28"/>
        <v>7.2</v>
      </c>
      <c r="N61" s="33">
        <f t="shared" si="29"/>
        <v>43.19</v>
      </c>
    </row>
    <row r="62" spans="1:14" ht="59.25" customHeight="1">
      <c r="A62" s="41">
        <v>53</v>
      </c>
      <c r="B62" s="136" t="s">
        <v>51</v>
      </c>
      <c r="C62" s="138" t="s">
        <v>52</v>
      </c>
      <c r="D62" s="38"/>
      <c r="E62" s="16">
        <v>2</v>
      </c>
      <c r="F62" s="29">
        <v>0.9</v>
      </c>
      <c r="G62" s="28">
        <f t="shared" si="23"/>
        <v>1.8</v>
      </c>
      <c r="H62" s="30">
        <v>4.1900000000000004</v>
      </c>
      <c r="I62" s="31">
        <f t="shared" si="24"/>
        <v>0.2</v>
      </c>
      <c r="J62" s="32">
        <f t="shared" si="25"/>
        <v>0.84</v>
      </c>
      <c r="K62" s="30">
        <f t="shared" si="26"/>
        <v>5.03</v>
      </c>
      <c r="L62" s="31">
        <f t="shared" si="27"/>
        <v>0.2</v>
      </c>
      <c r="M62" s="32">
        <f t="shared" si="28"/>
        <v>1.01</v>
      </c>
      <c r="N62" s="33">
        <f t="shared" si="29"/>
        <v>6.04</v>
      </c>
    </row>
    <row r="63" spans="1:14" ht="59.25" customHeight="1">
      <c r="A63" s="41">
        <v>54</v>
      </c>
      <c r="B63" s="137"/>
      <c r="C63" s="139"/>
      <c r="D63" s="38"/>
      <c r="E63" s="16">
        <v>5</v>
      </c>
      <c r="F63" s="29">
        <v>0.9</v>
      </c>
      <c r="G63" s="28">
        <f t="shared" si="23"/>
        <v>4.5</v>
      </c>
      <c r="H63" s="30">
        <v>8.39</v>
      </c>
      <c r="I63" s="31">
        <f t="shared" si="24"/>
        <v>0.2</v>
      </c>
      <c r="J63" s="32">
        <f t="shared" si="25"/>
        <v>1.68</v>
      </c>
      <c r="K63" s="30">
        <f t="shared" si="26"/>
        <v>10.07</v>
      </c>
      <c r="L63" s="31">
        <f t="shared" si="27"/>
        <v>0.2</v>
      </c>
      <c r="M63" s="32">
        <f t="shared" si="28"/>
        <v>2.0099999999999998</v>
      </c>
      <c r="N63" s="33">
        <f t="shared" si="29"/>
        <v>12.08</v>
      </c>
    </row>
    <row r="64" spans="1:14" ht="59.25" customHeight="1">
      <c r="A64" s="41">
        <v>55</v>
      </c>
      <c r="B64" s="136" t="s">
        <v>53</v>
      </c>
      <c r="C64" s="138" t="s">
        <v>54</v>
      </c>
      <c r="D64" s="16" t="s">
        <v>55</v>
      </c>
      <c r="E64" s="16">
        <v>4.5</v>
      </c>
      <c r="F64" s="29">
        <v>0.9</v>
      </c>
      <c r="G64" s="28">
        <f t="shared" si="23"/>
        <v>4.05</v>
      </c>
      <c r="H64" s="30">
        <v>13.19</v>
      </c>
      <c r="I64" s="31">
        <f t="shared" si="24"/>
        <v>0.2</v>
      </c>
      <c r="J64" s="32">
        <f t="shared" si="25"/>
        <v>2.64</v>
      </c>
      <c r="K64" s="30">
        <f t="shared" si="26"/>
        <v>15.83</v>
      </c>
      <c r="L64" s="31">
        <f t="shared" si="27"/>
        <v>0.2</v>
      </c>
      <c r="M64" s="32">
        <f t="shared" si="28"/>
        <v>3.17</v>
      </c>
      <c r="N64" s="33">
        <f t="shared" si="29"/>
        <v>19</v>
      </c>
    </row>
    <row r="65" spans="1:14" ht="59.25" customHeight="1">
      <c r="A65" s="41">
        <v>56</v>
      </c>
      <c r="B65" s="137"/>
      <c r="C65" s="139"/>
      <c r="D65" s="16" t="s">
        <v>55</v>
      </c>
      <c r="E65" s="16">
        <v>9</v>
      </c>
      <c r="F65" s="29">
        <v>0.9</v>
      </c>
      <c r="G65" s="28">
        <f t="shared" si="23"/>
        <v>8.1</v>
      </c>
      <c r="H65" s="30">
        <v>23.99</v>
      </c>
      <c r="I65" s="31">
        <f t="shared" si="24"/>
        <v>0.2</v>
      </c>
      <c r="J65" s="32">
        <f t="shared" si="25"/>
        <v>4.8</v>
      </c>
      <c r="K65" s="30">
        <f t="shared" si="26"/>
        <v>28.79</v>
      </c>
      <c r="L65" s="31">
        <f t="shared" si="27"/>
        <v>0.2</v>
      </c>
      <c r="M65" s="32">
        <f t="shared" si="28"/>
        <v>5.76</v>
      </c>
      <c r="N65" s="33">
        <f t="shared" si="29"/>
        <v>34.549999999999997</v>
      </c>
    </row>
    <row r="66" spans="1:14">
      <c r="A66" s="140"/>
      <c r="B66" s="140"/>
      <c r="C66" s="140"/>
      <c r="D66" s="140"/>
      <c r="E66" s="140"/>
    </row>
    <row r="67" spans="1:14" ht="15" customHeight="1">
      <c r="A67" s="141"/>
      <c r="B67" s="141"/>
      <c r="C67" s="141"/>
      <c r="D67" s="141"/>
      <c r="E67" s="141"/>
    </row>
    <row r="68" spans="1:14" ht="15" customHeight="1">
      <c r="A68" s="141"/>
      <c r="B68" s="141"/>
      <c r="C68" s="141"/>
      <c r="D68" s="141"/>
      <c r="E68" s="141"/>
    </row>
    <row r="69" spans="1:14">
      <c r="A69" s="142"/>
      <c r="B69" s="142"/>
      <c r="C69" s="142"/>
      <c r="D69" s="142"/>
      <c r="E69" s="142"/>
    </row>
  </sheetData>
  <mergeCells count="38">
    <mergeCell ref="B32:B35"/>
    <mergeCell ref="C32:C35"/>
    <mergeCell ref="A1:N1"/>
    <mergeCell ref="B3:N3"/>
    <mergeCell ref="A6:E6"/>
    <mergeCell ref="B7:B14"/>
    <mergeCell ref="C7:C14"/>
    <mergeCell ref="B15:B22"/>
    <mergeCell ref="C15:C22"/>
    <mergeCell ref="B23:B26"/>
    <mergeCell ref="C23:C26"/>
    <mergeCell ref="B27:B30"/>
    <mergeCell ref="C27:C30"/>
    <mergeCell ref="A31:E31"/>
    <mergeCell ref="A55:E55"/>
    <mergeCell ref="B36:B39"/>
    <mergeCell ref="C36:C39"/>
    <mergeCell ref="B40:B47"/>
    <mergeCell ref="C40:C47"/>
    <mergeCell ref="B48:B49"/>
    <mergeCell ref="C48:C49"/>
    <mergeCell ref="A50:E50"/>
    <mergeCell ref="B51:B52"/>
    <mergeCell ref="C51:C52"/>
    <mergeCell ref="B53:B54"/>
    <mergeCell ref="C53:C54"/>
    <mergeCell ref="A69:E69"/>
    <mergeCell ref="B56:B58"/>
    <mergeCell ref="C56:C58"/>
    <mergeCell ref="B59:B61"/>
    <mergeCell ref="C59:C61"/>
    <mergeCell ref="B62:B63"/>
    <mergeCell ref="C62:C63"/>
    <mergeCell ref="B64:B65"/>
    <mergeCell ref="C64:C65"/>
    <mergeCell ref="A66:E66"/>
    <mergeCell ref="A67:E67"/>
    <mergeCell ref="A68:E68"/>
  </mergeCells>
  <pageMargins left="0.78740157480314965" right="0.39370078740157483" top="0.19685039370078741" bottom="0" header="0.31496062992125984" footer="0.31496062992125984"/>
  <pageSetup paperSize="9" scale="69" orientation="portrait" r:id="rId1"/>
  <rowBreaks count="1" manualBreakCount="1">
    <brk id="49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7"/>
  <sheetViews>
    <sheetView view="pageBreakPreview" zoomScale="80" zoomScaleSheetLayoutView="80" workbookViewId="0">
      <selection activeCell="A2" sqref="A2"/>
    </sheetView>
  </sheetViews>
  <sheetFormatPr defaultRowHeight="15"/>
  <cols>
    <col min="1" max="1" width="5" customWidth="1"/>
    <col min="2" max="2" width="14.42578125" style="44" customWidth="1"/>
    <col min="3" max="3" width="31.85546875" style="44" customWidth="1"/>
    <col min="4" max="4" width="10" customWidth="1"/>
    <col min="5" max="5" width="9.5703125" customWidth="1"/>
    <col min="7" max="9" width="10" style="43" hidden="1" customWidth="1"/>
    <col min="10" max="10" width="10" style="43" customWidth="1"/>
    <col min="11" max="12" width="10" customWidth="1"/>
    <col min="13" max="13" width="12.7109375" customWidth="1"/>
  </cols>
  <sheetData>
    <row r="1" spans="1:19" ht="91.5" customHeight="1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9" ht="15" customHeight="1">
      <c r="B2"/>
      <c r="C2"/>
      <c r="E2" s="42"/>
    </row>
    <row r="3" spans="1:19" ht="18">
      <c r="A3" s="4"/>
      <c r="B3" s="157" t="s">
        <v>56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9">
      <c r="C4"/>
      <c r="G4"/>
      <c r="H4" s="2"/>
      <c r="I4" s="2"/>
      <c r="J4" s="2"/>
      <c r="K4" s="2"/>
      <c r="M4" s="45">
        <v>43222</v>
      </c>
      <c r="N4" s="5"/>
      <c r="S4" s="6"/>
    </row>
    <row r="5" spans="1:19" ht="90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8" t="s">
        <v>9</v>
      </c>
      <c r="H5" s="9" t="s">
        <v>10</v>
      </c>
      <c r="I5" s="9" t="s">
        <v>11</v>
      </c>
      <c r="J5" s="9" t="s">
        <v>12</v>
      </c>
      <c r="K5" s="8" t="s">
        <v>13</v>
      </c>
      <c r="L5" s="8" t="s">
        <v>14</v>
      </c>
      <c r="M5" s="10" t="s">
        <v>15</v>
      </c>
    </row>
    <row r="6" spans="1:19">
      <c r="A6" s="165" t="s">
        <v>16</v>
      </c>
      <c r="B6" s="166"/>
      <c r="C6" s="166"/>
      <c r="D6" s="166"/>
      <c r="E6" s="166"/>
      <c r="F6" s="46"/>
      <c r="G6" s="47"/>
      <c r="H6" s="14">
        <v>0.2</v>
      </c>
      <c r="I6" s="14"/>
      <c r="J6" s="14"/>
      <c r="K6" s="48">
        <v>0.2</v>
      </c>
      <c r="L6" s="15"/>
      <c r="M6" s="15"/>
    </row>
    <row r="7" spans="1:19" ht="16.5" customHeight="1">
      <c r="A7" s="49">
        <v>1</v>
      </c>
      <c r="B7" s="177" t="s">
        <v>57</v>
      </c>
      <c r="C7" s="152" t="s">
        <v>58</v>
      </c>
      <c r="D7" s="50" t="s">
        <v>19</v>
      </c>
      <c r="E7" s="50">
        <v>0.9</v>
      </c>
      <c r="F7" s="18">
        <v>1.3</v>
      </c>
      <c r="G7" s="51">
        <v>21.54</v>
      </c>
      <c r="H7" s="21">
        <f>$H$6</f>
        <v>0.2</v>
      </c>
      <c r="I7" s="22">
        <f>ROUND(G7*(H7),2)</f>
        <v>4.3099999999999996</v>
      </c>
      <c r="J7" s="20">
        <f>G7+I7</f>
        <v>25.849999999999998</v>
      </c>
      <c r="K7" s="21">
        <f t="shared" ref="K7:K48" si="0">$K$6</f>
        <v>0.2</v>
      </c>
      <c r="L7" s="22">
        <f>ROUND(J7*K7,2)</f>
        <v>5.17</v>
      </c>
      <c r="M7" s="52">
        <f>J7+L7+L7</f>
        <v>36.19</v>
      </c>
    </row>
    <row r="8" spans="1:19" ht="16.5" customHeight="1">
      <c r="A8" s="49">
        <v>2</v>
      </c>
      <c r="B8" s="183"/>
      <c r="C8" s="153"/>
      <c r="D8" s="18" t="s">
        <v>19</v>
      </c>
      <c r="E8" s="18">
        <v>2.7</v>
      </c>
      <c r="F8" s="18">
        <v>1.3</v>
      </c>
      <c r="G8" s="53">
        <v>59.94</v>
      </c>
      <c r="H8" s="21">
        <f t="shared" ref="H8:H71" si="1">$H$6</f>
        <v>0.2</v>
      </c>
      <c r="I8" s="22">
        <f t="shared" ref="I8:I48" si="2">ROUND(G8*(H8),2)</f>
        <v>11.99</v>
      </c>
      <c r="J8" s="20">
        <f t="shared" ref="J8:J48" si="3">G8+I8</f>
        <v>71.929999999999993</v>
      </c>
      <c r="K8" s="21">
        <f t="shared" si="0"/>
        <v>0.2</v>
      </c>
      <c r="L8" s="22">
        <f t="shared" ref="L8:L48" si="4">ROUND(J8*K8,2)</f>
        <v>14.39</v>
      </c>
      <c r="M8" s="52">
        <f t="shared" ref="M8:M48" si="5">J8+L8+L8</f>
        <v>100.71</v>
      </c>
    </row>
    <row r="9" spans="1:19" ht="16.5" customHeight="1">
      <c r="A9" s="49">
        <v>3</v>
      </c>
      <c r="B9" s="183"/>
      <c r="C9" s="153"/>
      <c r="D9" s="18" t="s">
        <v>19</v>
      </c>
      <c r="E9" s="18">
        <v>9</v>
      </c>
      <c r="F9" s="18">
        <v>1.3</v>
      </c>
      <c r="G9" s="53">
        <v>173.94</v>
      </c>
      <c r="H9" s="21">
        <f t="shared" si="1"/>
        <v>0.2</v>
      </c>
      <c r="I9" s="22">
        <f t="shared" si="2"/>
        <v>34.79</v>
      </c>
      <c r="J9" s="20">
        <f t="shared" si="3"/>
        <v>208.73</v>
      </c>
      <c r="K9" s="21">
        <f t="shared" si="0"/>
        <v>0.2</v>
      </c>
      <c r="L9" s="22">
        <f t="shared" si="4"/>
        <v>41.75</v>
      </c>
      <c r="M9" s="52">
        <f t="shared" si="5"/>
        <v>292.23</v>
      </c>
    </row>
    <row r="10" spans="1:19" ht="16.5" customHeight="1">
      <c r="A10" s="49">
        <v>4</v>
      </c>
      <c r="B10" s="183"/>
      <c r="C10" s="153"/>
      <c r="D10" s="18" t="s">
        <v>20</v>
      </c>
      <c r="E10" s="18">
        <v>0.9</v>
      </c>
      <c r="F10" s="18">
        <v>1.3</v>
      </c>
      <c r="G10" s="53">
        <v>18.54</v>
      </c>
      <c r="H10" s="21">
        <f t="shared" si="1"/>
        <v>0.2</v>
      </c>
      <c r="I10" s="22">
        <f t="shared" si="2"/>
        <v>3.71</v>
      </c>
      <c r="J10" s="20">
        <f t="shared" si="3"/>
        <v>22.25</v>
      </c>
      <c r="K10" s="21">
        <f t="shared" si="0"/>
        <v>0.2</v>
      </c>
      <c r="L10" s="22">
        <f t="shared" si="4"/>
        <v>4.45</v>
      </c>
      <c r="M10" s="52">
        <f t="shared" si="5"/>
        <v>31.15</v>
      </c>
    </row>
    <row r="11" spans="1:19" ht="16.5" customHeight="1">
      <c r="A11" s="49">
        <v>5</v>
      </c>
      <c r="B11" s="183"/>
      <c r="C11" s="153"/>
      <c r="D11" s="18" t="s">
        <v>20</v>
      </c>
      <c r="E11" s="18">
        <v>2.7</v>
      </c>
      <c r="F11" s="18">
        <v>1.3</v>
      </c>
      <c r="G11" s="53">
        <v>51.54</v>
      </c>
      <c r="H11" s="21">
        <f t="shared" si="1"/>
        <v>0.2</v>
      </c>
      <c r="I11" s="22">
        <f t="shared" si="2"/>
        <v>10.31</v>
      </c>
      <c r="J11" s="20">
        <f t="shared" si="3"/>
        <v>61.85</v>
      </c>
      <c r="K11" s="21">
        <f t="shared" si="0"/>
        <v>0.2</v>
      </c>
      <c r="L11" s="22">
        <f t="shared" si="4"/>
        <v>12.37</v>
      </c>
      <c r="M11" s="52">
        <f t="shared" si="5"/>
        <v>86.59</v>
      </c>
    </row>
    <row r="12" spans="1:19" ht="16.5" customHeight="1">
      <c r="A12" s="49">
        <v>6</v>
      </c>
      <c r="B12" s="184"/>
      <c r="C12" s="162"/>
      <c r="D12" s="18" t="s">
        <v>59</v>
      </c>
      <c r="E12" s="18">
        <v>9</v>
      </c>
      <c r="F12" s="18">
        <v>1.3</v>
      </c>
      <c r="G12" s="53">
        <v>149.94</v>
      </c>
      <c r="H12" s="21">
        <f t="shared" si="1"/>
        <v>0.2</v>
      </c>
      <c r="I12" s="22">
        <f t="shared" si="2"/>
        <v>29.99</v>
      </c>
      <c r="J12" s="20">
        <f t="shared" si="3"/>
        <v>179.93</v>
      </c>
      <c r="K12" s="21">
        <f t="shared" si="0"/>
        <v>0.2</v>
      </c>
      <c r="L12" s="22">
        <f t="shared" si="4"/>
        <v>35.99</v>
      </c>
      <c r="M12" s="52">
        <f t="shared" si="5"/>
        <v>251.91000000000003</v>
      </c>
    </row>
    <row r="13" spans="1:19" ht="16.5" customHeight="1">
      <c r="A13" s="49">
        <v>7</v>
      </c>
      <c r="B13" s="176" t="s">
        <v>60</v>
      </c>
      <c r="C13" s="152" t="s">
        <v>61</v>
      </c>
      <c r="D13" s="18" t="s">
        <v>19</v>
      </c>
      <c r="E13" s="18">
        <v>0.22500000000000001</v>
      </c>
      <c r="F13" s="18">
        <v>1.3</v>
      </c>
      <c r="G13" s="53">
        <v>9.5399999999999991</v>
      </c>
      <c r="H13" s="21">
        <f t="shared" si="1"/>
        <v>0.2</v>
      </c>
      <c r="I13" s="22">
        <f t="shared" si="2"/>
        <v>1.91</v>
      </c>
      <c r="J13" s="20">
        <f t="shared" si="3"/>
        <v>11.45</v>
      </c>
      <c r="K13" s="21">
        <f t="shared" si="0"/>
        <v>0.2</v>
      </c>
      <c r="L13" s="22">
        <f t="shared" si="4"/>
        <v>2.29</v>
      </c>
      <c r="M13" s="52">
        <f t="shared" si="5"/>
        <v>16.029999999999998</v>
      </c>
    </row>
    <row r="14" spans="1:19" ht="16.5" customHeight="1">
      <c r="A14" s="49">
        <v>8</v>
      </c>
      <c r="B14" s="176"/>
      <c r="C14" s="153"/>
      <c r="D14" s="18" t="s">
        <v>19</v>
      </c>
      <c r="E14" s="18">
        <v>0.9</v>
      </c>
      <c r="F14" s="18">
        <v>1.3</v>
      </c>
      <c r="G14" s="53">
        <v>21.54</v>
      </c>
      <c r="H14" s="21">
        <f t="shared" si="1"/>
        <v>0.2</v>
      </c>
      <c r="I14" s="22">
        <f t="shared" si="2"/>
        <v>4.3099999999999996</v>
      </c>
      <c r="J14" s="20">
        <f t="shared" si="3"/>
        <v>25.849999999999998</v>
      </c>
      <c r="K14" s="21">
        <f t="shared" si="0"/>
        <v>0.2</v>
      </c>
      <c r="L14" s="22">
        <f t="shared" si="4"/>
        <v>5.17</v>
      </c>
      <c r="M14" s="52">
        <f t="shared" si="5"/>
        <v>36.19</v>
      </c>
    </row>
    <row r="15" spans="1:19" ht="16.5" customHeight="1">
      <c r="A15" s="49">
        <v>9</v>
      </c>
      <c r="B15" s="176"/>
      <c r="C15" s="153"/>
      <c r="D15" s="18" t="s">
        <v>19</v>
      </c>
      <c r="E15" s="18">
        <v>2.7</v>
      </c>
      <c r="F15" s="18">
        <v>1.3</v>
      </c>
      <c r="G15" s="53">
        <v>59.94</v>
      </c>
      <c r="H15" s="21">
        <f t="shared" si="1"/>
        <v>0.2</v>
      </c>
      <c r="I15" s="22">
        <f t="shared" si="2"/>
        <v>11.99</v>
      </c>
      <c r="J15" s="20">
        <f t="shared" si="3"/>
        <v>71.929999999999993</v>
      </c>
      <c r="K15" s="21">
        <f t="shared" si="0"/>
        <v>0.2</v>
      </c>
      <c r="L15" s="22">
        <f t="shared" si="4"/>
        <v>14.39</v>
      </c>
      <c r="M15" s="52">
        <f t="shared" si="5"/>
        <v>100.71</v>
      </c>
    </row>
    <row r="16" spans="1:19" ht="16.5" customHeight="1">
      <c r="A16" s="49">
        <v>10</v>
      </c>
      <c r="B16" s="176"/>
      <c r="C16" s="153"/>
      <c r="D16" s="18" t="s">
        <v>19</v>
      </c>
      <c r="E16" s="18">
        <v>9</v>
      </c>
      <c r="F16" s="18">
        <v>1.3</v>
      </c>
      <c r="G16" s="53">
        <v>173.94</v>
      </c>
      <c r="H16" s="21">
        <f t="shared" si="1"/>
        <v>0.2</v>
      </c>
      <c r="I16" s="22">
        <f t="shared" si="2"/>
        <v>34.79</v>
      </c>
      <c r="J16" s="20">
        <f t="shared" si="3"/>
        <v>208.73</v>
      </c>
      <c r="K16" s="21">
        <f t="shared" si="0"/>
        <v>0.2</v>
      </c>
      <c r="L16" s="22">
        <f t="shared" si="4"/>
        <v>41.75</v>
      </c>
      <c r="M16" s="52">
        <f t="shared" si="5"/>
        <v>292.23</v>
      </c>
    </row>
    <row r="17" spans="1:13" ht="16.5" customHeight="1">
      <c r="A17" s="49">
        <v>11</v>
      </c>
      <c r="B17" s="176"/>
      <c r="C17" s="153"/>
      <c r="D17" s="18" t="s">
        <v>20</v>
      </c>
      <c r="E17" s="18">
        <v>0.22500000000000001</v>
      </c>
      <c r="F17" s="18">
        <v>1.3</v>
      </c>
      <c r="G17" s="53">
        <v>8.34</v>
      </c>
      <c r="H17" s="21">
        <f t="shared" si="1"/>
        <v>0.2</v>
      </c>
      <c r="I17" s="22">
        <f t="shared" si="2"/>
        <v>1.67</v>
      </c>
      <c r="J17" s="20">
        <f t="shared" si="3"/>
        <v>10.01</v>
      </c>
      <c r="K17" s="21">
        <f t="shared" si="0"/>
        <v>0.2</v>
      </c>
      <c r="L17" s="22">
        <f t="shared" si="4"/>
        <v>2</v>
      </c>
      <c r="M17" s="52">
        <f t="shared" si="5"/>
        <v>14.01</v>
      </c>
    </row>
    <row r="18" spans="1:13" ht="16.5" customHeight="1">
      <c r="A18" s="49">
        <v>12</v>
      </c>
      <c r="B18" s="176"/>
      <c r="C18" s="153"/>
      <c r="D18" s="18" t="s">
        <v>20</v>
      </c>
      <c r="E18" s="18">
        <v>0.9</v>
      </c>
      <c r="F18" s="18">
        <v>1.3</v>
      </c>
      <c r="G18" s="53">
        <v>18.54</v>
      </c>
      <c r="H18" s="21">
        <f t="shared" si="1"/>
        <v>0.2</v>
      </c>
      <c r="I18" s="22">
        <f t="shared" si="2"/>
        <v>3.71</v>
      </c>
      <c r="J18" s="20">
        <f t="shared" si="3"/>
        <v>22.25</v>
      </c>
      <c r="K18" s="21">
        <f t="shared" si="0"/>
        <v>0.2</v>
      </c>
      <c r="L18" s="22">
        <f t="shared" si="4"/>
        <v>4.45</v>
      </c>
      <c r="M18" s="52">
        <f t="shared" si="5"/>
        <v>31.15</v>
      </c>
    </row>
    <row r="19" spans="1:13" ht="16.5" customHeight="1">
      <c r="A19" s="49">
        <v>13</v>
      </c>
      <c r="B19" s="176"/>
      <c r="C19" s="153"/>
      <c r="D19" s="18" t="s">
        <v>20</v>
      </c>
      <c r="E19" s="18">
        <v>2.7</v>
      </c>
      <c r="F19" s="18">
        <v>1.3</v>
      </c>
      <c r="G19" s="53">
        <v>51.54</v>
      </c>
      <c r="H19" s="21">
        <f t="shared" si="1"/>
        <v>0.2</v>
      </c>
      <c r="I19" s="22">
        <f t="shared" si="2"/>
        <v>10.31</v>
      </c>
      <c r="J19" s="20">
        <f t="shared" si="3"/>
        <v>61.85</v>
      </c>
      <c r="K19" s="21">
        <f t="shared" si="0"/>
        <v>0.2</v>
      </c>
      <c r="L19" s="22">
        <f t="shared" si="4"/>
        <v>12.37</v>
      </c>
      <c r="M19" s="52">
        <f t="shared" si="5"/>
        <v>86.59</v>
      </c>
    </row>
    <row r="20" spans="1:13" ht="16.5" customHeight="1">
      <c r="A20" s="49">
        <v>14</v>
      </c>
      <c r="B20" s="176"/>
      <c r="C20" s="162"/>
      <c r="D20" s="18" t="s">
        <v>20</v>
      </c>
      <c r="E20" s="18">
        <v>9</v>
      </c>
      <c r="F20" s="18">
        <v>1.3</v>
      </c>
      <c r="G20" s="53">
        <v>149.94</v>
      </c>
      <c r="H20" s="21">
        <f t="shared" si="1"/>
        <v>0.2</v>
      </c>
      <c r="I20" s="22">
        <f t="shared" si="2"/>
        <v>29.99</v>
      </c>
      <c r="J20" s="20">
        <f t="shared" si="3"/>
        <v>179.93</v>
      </c>
      <c r="K20" s="21">
        <f t="shared" si="0"/>
        <v>0.2</v>
      </c>
      <c r="L20" s="22">
        <f t="shared" si="4"/>
        <v>35.99</v>
      </c>
      <c r="M20" s="52">
        <f t="shared" si="5"/>
        <v>251.91000000000003</v>
      </c>
    </row>
    <row r="21" spans="1:13" ht="16.5" customHeight="1">
      <c r="A21" s="49">
        <v>15</v>
      </c>
      <c r="B21" s="176" t="s">
        <v>62</v>
      </c>
      <c r="C21" s="152" t="s">
        <v>63</v>
      </c>
      <c r="D21" s="18" t="s">
        <v>19</v>
      </c>
      <c r="E21" s="18">
        <v>0.9</v>
      </c>
      <c r="F21" s="18">
        <v>1.3</v>
      </c>
      <c r="G21" s="53">
        <v>21.54</v>
      </c>
      <c r="H21" s="21">
        <f t="shared" si="1"/>
        <v>0.2</v>
      </c>
      <c r="I21" s="22">
        <f t="shared" si="2"/>
        <v>4.3099999999999996</v>
      </c>
      <c r="J21" s="20">
        <f t="shared" si="3"/>
        <v>25.849999999999998</v>
      </c>
      <c r="K21" s="21">
        <f t="shared" si="0"/>
        <v>0.2</v>
      </c>
      <c r="L21" s="22">
        <f t="shared" si="4"/>
        <v>5.17</v>
      </c>
      <c r="M21" s="52">
        <f t="shared" si="5"/>
        <v>36.19</v>
      </c>
    </row>
    <row r="22" spans="1:13" ht="16.5" customHeight="1">
      <c r="A22" s="49">
        <v>16</v>
      </c>
      <c r="B22" s="176"/>
      <c r="C22" s="153"/>
      <c r="D22" s="18" t="s">
        <v>19</v>
      </c>
      <c r="E22" s="18">
        <v>2.7</v>
      </c>
      <c r="F22" s="18">
        <v>1.3</v>
      </c>
      <c r="G22" s="53">
        <v>59.94</v>
      </c>
      <c r="H22" s="21">
        <f t="shared" si="1"/>
        <v>0.2</v>
      </c>
      <c r="I22" s="22">
        <f t="shared" si="2"/>
        <v>11.99</v>
      </c>
      <c r="J22" s="20">
        <f t="shared" si="3"/>
        <v>71.929999999999993</v>
      </c>
      <c r="K22" s="21">
        <f t="shared" si="0"/>
        <v>0.2</v>
      </c>
      <c r="L22" s="22">
        <f t="shared" si="4"/>
        <v>14.39</v>
      </c>
      <c r="M22" s="52">
        <f t="shared" si="5"/>
        <v>100.71</v>
      </c>
    </row>
    <row r="23" spans="1:13" ht="16.5" customHeight="1">
      <c r="A23" s="49">
        <v>17</v>
      </c>
      <c r="B23" s="176"/>
      <c r="C23" s="153"/>
      <c r="D23" s="18" t="s">
        <v>19</v>
      </c>
      <c r="E23" s="18">
        <v>9</v>
      </c>
      <c r="F23" s="18">
        <v>1.3</v>
      </c>
      <c r="G23" s="53">
        <v>173.94</v>
      </c>
      <c r="H23" s="21">
        <f t="shared" si="1"/>
        <v>0.2</v>
      </c>
      <c r="I23" s="22">
        <f t="shared" si="2"/>
        <v>34.79</v>
      </c>
      <c r="J23" s="20">
        <f t="shared" si="3"/>
        <v>208.73</v>
      </c>
      <c r="K23" s="21">
        <f t="shared" si="0"/>
        <v>0.2</v>
      </c>
      <c r="L23" s="22">
        <f t="shared" si="4"/>
        <v>41.75</v>
      </c>
      <c r="M23" s="52">
        <f t="shared" si="5"/>
        <v>292.23</v>
      </c>
    </row>
    <row r="24" spans="1:13" ht="16.5" customHeight="1">
      <c r="A24" s="49">
        <v>18</v>
      </c>
      <c r="B24" s="176"/>
      <c r="C24" s="153"/>
      <c r="D24" s="18" t="s">
        <v>20</v>
      </c>
      <c r="E24" s="18">
        <v>0.9</v>
      </c>
      <c r="F24" s="18">
        <v>1.3</v>
      </c>
      <c r="G24" s="53">
        <v>18.54</v>
      </c>
      <c r="H24" s="21">
        <f t="shared" si="1"/>
        <v>0.2</v>
      </c>
      <c r="I24" s="22">
        <f t="shared" si="2"/>
        <v>3.71</v>
      </c>
      <c r="J24" s="20">
        <f t="shared" si="3"/>
        <v>22.25</v>
      </c>
      <c r="K24" s="21">
        <f t="shared" si="0"/>
        <v>0.2</v>
      </c>
      <c r="L24" s="22">
        <f t="shared" si="4"/>
        <v>4.45</v>
      </c>
      <c r="M24" s="52">
        <f t="shared" si="5"/>
        <v>31.15</v>
      </c>
    </row>
    <row r="25" spans="1:13" ht="16.5" customHeight="1">
      <c r="A25" s="49">
        <v>19</v>
      </c>
      <c r="B25" s="176"/>
      <c r="C25" s="153"/>
      <c r="D25" s="18" t="s">
        <v>20</v>
      </c>
      <c r="E25" s="18">
        <v>2.7</v>
      </c>
      <c r="F25" s="18">
        <v>1.3</v>
      </c>
      <c r="G25" s="53">
        <v>51.54</v>
      </c>
      <c r="H25" s="21">
        <f t="shared" si="1"/>
        <v>0.2</v>
      </c>
      <c r="I25" s="22">
        <f t="shared" si="2"/>
        <v>10.31</v>
      </c>
      <c r="J25" s="20">
        <f t="shared" si="3"/>
        <v>61.85</v>
      </c>
      <c r="K25" s="21">
        <f t="shared" si="0"/>
        <v>0.2</v>
      </c>
      <c r="L25" s="22">
        <f t="shared" si="4"/>
        <v>12.37</v>
      </c>
      <c r="M25" s="52">
        <f t="shared" si="5"/>
        <v>86.59</v>
      </c>
    </row>
    <row r="26" spans="1:13" ht="16.5" customHeight="1">
      <c r="A26" s="49">
        <v>20</v>
      </c>
      <c r="B26" s="176"/>
      <c r="C26" s="162"/>
      <c r="D26" s="18" t="s">
        <v>20</v>
      </c>
      <c r="E26" s="18">
        <v>9</v>
      </c>
      <c r="F26" s="18">
        <v>1.3</v>
      </c>
      <c r="G26" s="53">
        <v>149.94</v>
      </c>
      <c r="H26" s="21">
        <f t="shared" si="1"/>
        <v>0.2</v>
      </c>
      <c r="I26" s="22">
        <f t="shared" si="2"/>
        <v>29.99</v>
      </c>
      <c r="J26" s="20">
        <f t="shared" si="3"/>
        <v>179.93</v>
      </c>
      <c r="K26" s="21">
        <f t="shared" si="0"/>
        <v>0.2</v>
      </c>
      <c r="L26" s="22">
        <f t="shared" si="4"/>
        <v>35.99</v>
      </c>
      <c r="M26" s="52">
        <f t="shared" si="5"/>
        <v>251.91000000000003</v>
      </c>
    </row>
    <row r="27" spans="1:13" ht="37.5" customHeight="1">
      <c r="A27" s="49">
        <v>21</v>
      </c>
      <c r="B27" s="176" t="s">
        <v>64</v>
      </c>
      <c r="C27" s="152" t="s">
        <v>65</v>
      </c>
      <c r="D27" s="18" t="s">
        <v>66</v>
      </c>
      <c r="E27" s="18">
        <v>0.9</v>
      </c>
      <c r="F27" s="18">
        <v>1.5</v>
      </c>
      <c r="G27" s="53">
        <v>16.739999999999998</v>
      </c>
      <c r="H27" s="21">
        <f t="shared" si="1"/>
        <v>0.2</v>
      </c>
      <c r="I27" s="22">
        <f t="shared" si="2"/>
        <v>3.35</v>
      </c>
      <c r="J27" s="20">
        <f t="shared" si="3"/>
        <v>20.09</v>
      </c>
      <c r="K27" s="21">
        <f t="shared" si="0"/>
        <v>0.2</v>
      </c>
      <c r="L27" s="22">
        <f t="shared" si="4"/>
        <v>4.0199999999999996</v>
      </c>
      <c r="M27" s="52">
        <f t="shared" si="5"/>
        <v>28.13</v>
      </c>
    </row>
    <row r="28" spans="1:13" ht="37.5" customHeight="1">
      <c r="A28" s="49">
        <v>22</v>
      </c>
      <c r="B28" s="182"/>
      <c r="C28" s="153"/>
      <c r="D28" s="18" t="s">
        <v>66</v>
      </c>
      <c r="E28" s="18">
        <v>2.7</v>
      </c>
      <c r="F28" s="18">
        <v>1.5</v>
      </c>
      <c r="G28" s="53">
        <v>50.94</v>
      </c>
      <c r="H28" s="21">
        <f t="shared" si="1"/>
        <v>0.2</v>
      </c>
      <c r="I28" s="22">
        <f t="shared" si="2"/>
        <v>10.19</v>
      </c>
      <c r="J28" s="20">
        <f t="shared" si="3"/>
        <v>61.129999999999995</v>
      </c>
      <c r="K28" s="21">
        <f t="shared" si="0"/>
        <v>0.2</v>
      </c>
      <c r="L28" s="22">
        <f t="shared" si="4"/>
        <v>12.23</v>
      </c>
      <c r="M28" s="52">
        <f t="shared" si="5"/>
        <v>85.59</v>
      </c>
    </row>
    <row r="29" spans="1:13" ht="37.5" customHeight="1">
      <c r="A29" s="49">
        <v>23</v>
      </c>
      <c r="B29" s="182"/>
      <c r="C29" s="162"/>
      <c r="D29" s="18" t="s">
        <v>66</v>
      </c>
      <c r="E29" s="18">
        <v>9</v>
      </c>
      <c r="F29" s="18">
        <v>1.5</v>
      </c>
      <c r="G29" s="53">
        <v>146.34</v>
      </c>
      <c r="H29" s="21">
        <f t="shared" si="1"/>
        <v>0.2</v>
      </c>
      <c r="I29" s="22">
        <f t="shared" si="2"/>
        <v>29.27</v>
      </c>
      <c r="J29" s="20">
        <f t="shared" si="3"/>
        <v>175.61</v>
      </c>
      <c r="K29" s="21">
        <f t="shared" si="0"/>
        <v>0.2</v>
      </c>
      <c r="L29" s="22">
        <f t="shared" si="4"/>
        <v>35.119999999999997</v>
      </c>
      <c r="M29" s="52">
        <f t="shared" si="5"/>
        <v>245.85000000000002</v>
      </c>
    </row>
    <row r="30" spans="1:13" ht="21" customHeight="1">
      <c r="A30" s="49">
        <v>24</v>
      </c>
      <c r="B30" s="176" t="s">
        <v>67</v>
      </c>
      <c r="C30" s="152" t="s">
        <v>68</v>
      </c>
      <c r="D30" s="18" t="s">
        <v>19</v>
      </c>
      <c r="E30" s="18">
        <v>0.9</v>
      </c>
      <c r="F30" s="18">
        <v>1.2</v>
      </c>
      <c r="G30" s="53">
        <v>24.54</v>
      </c>
      <c r="H30" s="21">
        <f t="shared" si="1"/>
        <v>0.2</v>
      </c>
      <c r="I30" s="22">
        <f t="shared" si="2"/>
        <v>4.91</v>
      </c>
      <c r="J30" s="20">
        <f t="shared" si="3"/>
        <v>29.45</v>
      </c>
      <c r="K30" s="21">
        <f t="shared" si="0"/>
        <v>0.2</v>
      </c>
      <c r="L30" s="22">
        <f t="shared" si="4"/>
        <v>5.89</v>
      </c>
      <c r="M30" s="52">
        <f t="shared" si="5"/>
        <v>41.23</v>
      </c>
    </row>
    <row r="31" spans="1:13" ht="21" customHeight="1">
      <c r="A31" s="49">
        <v>25</v>
      </c>
      <c r="B31" s="182"/>
      <c r="C31" s="153"/>
      <c r="D31" s="18" t="s">
        <v>19</v>
      </c>
      <c r="E31" s="18">
        <v>2.7</v>
      </c>
      <c r="F31" s="18">
        <v>1.2</v>
      </c>
      <c r="G31" s="53">
        <v>70.739999999999995</v>
      </c>
      <c r="H31" s="21">
        <f t="shared" si="1"/>
        <v>0.2</v>
      </c>
      <c r="I31" s="22">
        <f t="shared" si="2"/>
        <v>14.15</v>
      </c>
      <c r="J31" s="20">
        <f t="shared" si="3"/>
        <v>84.89</v>
      </c>
      <c r="K31" s="21">
        <f t="shared" si="0"/>
        <v>0.2</v>
      </c>
      <c r="L31" s="22">
        <f t="shared" si="4"/>
        <v>16.98</v>
      </c>
      <c r="M31" s="52">
        <f t="shared" si="5"/>
        <v>118.85000000000001</v>
      </c>
    </row>
    <row r="32" spans="1:13" ht="21" customHeight="1">
      <c r="A32" s="49">
        <v>26</v>
      </c>
      <c r="B32" s="182"/>
      <c r="C32" s="153"/>
      <c r="D32" s="18" t="s">
        <v>19</v>
      </c>
      <c r="E32" s="18">
        <v>9</v>
      </c>
      <c r="F32" s="18">
        <v>1.2</v>
      </c>
      <c r="G32" s="53">
        <v>221.94</v>
      </c>
      <c r="H32" s="21">
        <f t="shared" si="1"/>
        <v>0.2</v>
      </c>
      <c r="I32" s="22">
        <f t="shared" si="2"/>
        <v>44.39</v>
      </c>
      <c r="J32" s="20">
        <f t="shared" si="3"/>
        <v>266.33</v>
      </c>
      <c r="K32" s="21">
        <f t="shared" si="0"/>
        <v>0.2</v>
      </c>
      <c r="L32" s="22">
        <f t="shared" si="4"/>
        <v>53.27</v>
      </c>
      <c r="M32" s="52">
        <f t="shared" si="5"/>
        <v>372.86999999999995</v>
      </c>
    </row>
    <row r="33" spans="1:13" ht="21" customHeight="1">
      <c r="A33" s="49">
        <v>27</v>
      </c>
      <c r="B33" s="182"/>
      <c r="C33" s="153"/>
      <c r="D33" s="18" t="s">
        <v>20</v>
      </c>
      <c r="E33" s="18">
        <v>0.9</v>
      </c>
      <c r="F33" s="18">
        <v>1.2</v>
      </c>
      <c r="G33" s="53">
        <v>20.94</v>
      </c>
      <c r="H33" s="21">
        <f t="shared" si="1"/>
        <v>0.2</v>
      </c>
      <c r="I33" s="22">
        <f t="shared" si="2"/>
        <v>4.1900000000000004</v>
      </c>
      <c r="J33" s="20">
        <f t="shared" si="3"/>
        <v>25.130000000000003</v>
      </c>
      <c r="K33" s="21">
        <f t="shared" si="0"/>
        <v>0.2</v>
      </c>
      <c r="L33" s="22">
        <f t="shared" si="4"/>
        <v>5.03</v>
      </c>
      <c r="M33" s="52">
        <f t="shared" si="5"/>
        <v>35.190000000000005</v>
      </c>
    </row>
    <row r="34" spans="1:13" ht="21" customHeight="1">
      <c r="A34" s="49">
        <v>28</v>
      </c>
      <c r="B34" s="182"/>
      <c r="C34" s="153"/>
      <c r="D34" s="18" t="s">
        <v>20</v>
      </c>
      <c r="E34" s="18">
        <v>2.7</v>
      </c>
      <c r="F34" s="18">
        <v>1.2</v>
      </c>
      <c r="G34" s="53">
        <v>57.54</v>
      </c>
      <c r="H34" s="21">
        <f t="shared" si="1"/>
        <v>0.2</v>
      </c>
      <c r="I34" s="22">
        <f t="shared" si="2"/>
        <v>11.51</v>
      </c>
      <c r="J34" s="20">
        <f t="shared" si="3"/>
        <v>69.05</v>
      </c>
      <c r="K34" s="21">
        <f t="shared" si="0"/>
        <v>0.2</v>
      </c>
      <c r="L34" s="22">
        <f t="shared" si="4"/>
        <v>13.81</v>
      </c>
      <c r="M34" s="52">
        <f t="shared" si="5"/>
        <v>96.67</v>
      </c>
    </row>
    <row r="35" spans="1:13" ht="21" customHeight="1">
      <c r="A35" s="49">
        <v>29</v>
      </c>
      <c r="B35" s="182"/>
      <c r="C35" s="162"/>
      <c r="D35" s="18" t="s">
        <v>20</v>
      </c>
      <c r="E35" s="18">
        <v>9</v>
      </c>
      <c r="F35" s="18">
        <v>1.2</v>
      </c>
      <c r="G35" s="53">
        <v>179.94</v>
      </c>
      <c r="H35" s="21">
        <f t="shared" si="1"/>
        <v>0.2</v>
      </c>
      <c r="I35" s="22">
        <f t="shared" si="2"/>
        <v>35.99</v>
      </c>
      <c r="J35" s="20">
        <f t="shared" si="3"/>
        <v>215.93</v>
      </c>
      <c r="K35" s="21">
        <f t="shared" si="0"/>
        <v>0.2</v>
      </c>
      <c r="L35" s="22">
        <f t="shared" si="4"/>
        <v>43.19</v>
      </c>
      <c r="M35" s="52">
        <f t="shared" si="5"/>
        <v>302.31</v>
      </c>
    </row>
    <row r="36" spans="1:13" ht="22.5" customHeight="1">
      <c r="A36" s="49">
        <v>30</v>
      </c>
      <c r="B36" s="176" t="s">
        <v>69</v>
      </c>
      <c r="C36" s="152" t="s">
        <v>70</v>
      </c>
      <c r="D36" s="18" t="s">
        <v>19</v>
      </c>
      <c r="E36" s="18">
        <v>0.9</v>
      </c>
      <c r="F36" s="18">
        <v>1.2</v>
      </c>
      <c r="G36" s="53">
        <v>24.54</v>
      </c>
      <c r="H36" s="21">
        <f t="shared" si="1"/>
        <v>0.2</v>
      </c>
      <c r="I36" s="22">
        <f t="shared" si="2"/>
        <v>4.91</v>
      </c>
      <c r="J36" s="20">
        <f t="shared" si="3"/>
        <v>29.45</v>
      </c>
      <c r="K36" s="21">
        <f t="shared" si="0"/>
        <v>0.2</v>
      </c>
      <c r="L36" s="22">
        <f t="shared" si="4"/>
        <v>5.89</v>
      </c>
      <c r="M36" s="52">
        <f t="shared" si="5"/>
        <v>41.23</v>
      </c>
    </row>
    <row r="37" spans="1:13" ht="22.5" customHeight="1">
      <c r="A37" s="49">
        <v>31</v>
      </c>
      <c r="B37" s="182"/>
      <c r="C37" s="153"/>
      <c r="D37" s="18" t="s">
        <v>19</v>
      </c>
      <c r="E37" s="18">
        <v>2.7</v>
      </c>
      <c r="F37" s="18">
        <v>1.2</v>
      </c>
      <c r="G37" s="53">
        <v>70.739999999999995</v>
      </c>
      <c r="H37" s="21">
        <f t="shared" si="1"/>
        <v>0.2</v>
      </c>
      <c r="I37" s="22">
        <f t="shared" si="2"/>
        <v>14.15</v>
      </c>
      <c r="J37" s="20">
        <f t="shared" si="3"/>
        <v>84.89</v>
      </c>
      <c r="K37" s="21">
        <f t="shared" si="0"/>
        <v>0.2</v>
      </c>
      <c r="L37" s="22">
        <f t="shared" si="4"/>
        <v>16.98</v>
      </c>
      <c r="M37" s="52">
        <f t="shared" si="5"/>
        <v>118.85000000000001</v>
      </c>
    </row>
    <row r="38" spans="1:13" ht="22.5" customHeight="1">
      <c r="A38" s="49">
        <v>32</v>
      </c>
      <c r="B38" s="182"/>
      <c r="C38" s="153"/>
      <c r="D38" s="18" t="s">
        <v>19</v>
      </c>
      <c r="E38" s="18">
        <v>9</v>
      </c>
      <c r="F38" s="18">
        <v>1.2</v>
      </c>
      <c r="G38" s="53">
        <v>221.94</v>
      </c>
      <c r="H38" s="21">
        <f t="shared" si="1"/>
        <v>0.2</v>
      </c>
      <c r="I38" s="22">
        <f t="shared" si="2"/>
        <v>44.39</v>
      </c>
      <c r="J38" s="20">
        <f t="shared" si="3"/>
        <v>266.33</v>
      </c>
      <c r="K38" s="21">
        <f t="shared" si="0"/>
        <v>0.2</v>
      </c>
      <c r="L38" s="22">
        <f t="shared" si="4"/>
        <v>53.27</v>
      </c>
      <c r="M38" s="52">
        <f t="shared" si="5"/>
        <v>372.86999999999995</v>
      </c>
    </row>
    <row r="39" spans="1:13" ht="22.5" customHeight="1">
      <c r="A39" s="49">
        <v>33</v>
      </c>
      <c r="B39" s="182"/>
      <c r="C39" s="153"/>
      <c r="D39" s="18" t="s">
        <v>20</v>
      </c>
      <c r="E39" s="18">
        <v>0.9</v>
      </c>
      <c r="F39" s="18">
        <v>1.2</v>
      </c>
      <c r="G39" s="53">
        <v>20.94</v>
      </c>
      <c r="H39" s="21">
        <f t="shared" si="1"/>
        <v>0.2</v>
      </c>
      <c r="I39" s="22">
        <f t="shared" si="2"/>
        <v>4.1900000000000004</v>
      </c>
      <c r="J39" s="20">
        <f t="shared" si="3"/>
        <v>25.130000000000003</v>
      </c>
      <c r="K39" s="21">
        <f t="shared" si="0"/>
        <v>0.2</v>
      </c>
      <c r="L39" s="22">
        <f t="shared" si="4"/>
        <v>5.03</v>
      </c>
      <c r="M39" s="52">
        <f t="shared" si="5"/>
        <v>35.190000000000005</v>
      </c>
    </row>
    <row r="40" spans="1:13" ht="22.5" customHeight="1">
      <c r="A40" s="49">
        <v>34</v>
      </c>
      <c r="B40" s="182"/>
      <c r="C40" s="153"/>
      <c r="D40" s="18" t="s">
        <v>20</v>
      </c>
      <c r="E40" s="18">
        <v>2.7</v>
      </c>
      <c r="F40" s="18">
        <v>1.2</v>
      </c>
      <c r="G40" s="53">
        <v>57.54</v>
      </c>
      <c r="H40" s="21">
        <f t="shared" si="1"/>
        <v>0.2</v>
      </c>
      <c r="I40" s="22">
        <f t="shared" si="2"/>
        <v>11.51</v>
      </c>
      <c r="J40" s="20">
        <f t="shared" si="3"/>
        <v>69.05</v>
      </c>
      <c r="K40" s="21">
        <f t="shared" si="0"/>
        <v>0.2</v>
      </c>
      <c r="L40" s="22">
        <f t="shared" si="4"/>
        <v>13.81</v>
      </c>
      <c r="M40" s="52">
        <f t="shared" si="5"/>
        <v>96.67</v>
      </c>
    </row>
    <row r="41" spans="1:13" ht="22.5" customHeight="1">
      <c r="A41" s="49">
        <v>35</v>
      </c>
      <c r="B41" s="182"/>
      <c r="C41" s="162"/>
      <c r="D41" s="18" t="s">
        <v>20</v>
      </c>
      <c r="E41" s="18">
        <v>9</v>
      </c>
      <c r="F41" s="18">
        <v>1.2</v>
      </c>
      <c r="G41" s="53">
        <v>179.94</v>
      </c>
      <c r="H41" s="21">
        <f t="shared" si="1"/>
        <v>0.2</v>
      </c>
      <c r="I41" s="22">
        <f t="shared" si="2"/>
        <v>35.99</v>
      </c>
      <c r="J41" s="20">
        <f t="shared" si="3"/>
        <v>215.93</v>
      </c>
      <c r="K41" s="21">
        <f t="shared" si="0"/>
        <v>0.2</v>
      </c>
      <c r="L41" s="22">
        <f t="shared" si="4"/>
        <v>43.19</v>
      </c>
      <c r="M41" s="52">
        <f t="shared" si="5"/>
        <v>302.31</v>
      </c>
    </row>
    <row r="42" spans="1:13" ht="19.5" customHeight="1">
      <c r="A42" s="49">
        <v>36</v>
      </c>
      <c r="B42" s="176" t="s">
        <v>71</v>
      </c>
      <c r="C42" s="152" t="s">
        <v>70</v>
      </c>
      <c r="D42" s="18" t="s">
        <v>19</v>
      </c>
      <c r="E42" s="18">
        <v>0.9</v>
      </c>
      <c r="F42" s="18">
        <v>1.2</v>
      </c>
      <c r="G42" s="53">
        <v>24.54</v>
      </c>
      <c r="H42" s="21">
        <f t="shared" si="1"/>
        <v>0.2</v>
      </c>
      <c r="I42" s="22">
        <f t="shared" si="2"/>
        <v>4.91</v>
      </c>
      <c r="J42" s="20">
        <f t="shared" si="3"/>
        <v>29.45</v>
      </c>
      <c r="K42" s="21">
        <f t="shared" si="0"/>
        <v>0.2</v>
      </c>
      <c r="L42" s="22">
        <f t="shared" si="4"/>
        <v>5.89</v>
      </c>
      <c r="M42" s="52">
        <f t="shared" si="5"/>
        <v>41.23</v>
      </c>
    </row>
    <row r="43" spans="1:13" ht="19.5" customHeight="1">
      <c r="A43" s="49">
        <v>37</v>
      </c>
      <c r="B43" s="182"/>
      <c r="C43" s="153"/>
      <c r="D43" s="18" t="s">
        <v>19</v>
      </c>
      <c r="E43" s="18">
        <v>2.7</v>
      </c>
      <c r="F43" s="18">
        <v>1.2</v>
      </c>
      <c r="G43" s="53">
        <v>70.739999999999995</v>
      </c>
      <c r="H43" s="21">
        <f t="shared" si="1"/>
        <v>0.2</v>
      </c>
      <c r="I43" s="22">
        <f t="shared" si="2"/>
        <v>14.15</v>
      </c>
      <c r="J43" s="20">
        <f t="shared" si="3"/>
        <v>84.89</v>
      </c>
      <c r="K43" s="21">
        <f t="shared" si="0"/>
        <v>0.2</v>
      </c>
      <c r="L43" s="22">
        <f t="shared" si="4"/>
        <v>16.98</v>
      </c>
      <c r="M43" s="52">
        <f t="shared" si="5"/>
        <v>118.85000000000001</v>
      </c>
    </row>
    <row r="44" spans="1:13" ht="19.5" customHeight="1">
      <c r="A44" s="49">
        <v>38</v>
      </c>
      <c r="B44" s="182"/>
      <c r="C44" s="153"/>
      <c r="D44" s="18" t="s">
        <v>19</v>
      </c>
      <c r="E44" s="18">
        <v>9</v>
      </c>
      <c r="F44" s="18">
        <v>1.2</v>
      </c>
      <c r="G44" s="53">
        <v>221.94</v>
      </c>
      <c r="H44" s="21">
        <f t="shared" si="1"/>
        <v>0.2</v>
      </c>
      <c r="I44" s="22">
        <f t="shared" si="2"/>
        <v>44.39</v>
      </c>
      <c r="J44" s="20">
        <f t="shared" si="3"/>
        <v>266.33</v>
      </c>
      <c r="K44" s="21">
        <f t="shared" si="0"/>
        <v>0.2</v>
      </c>
      <c r="L44" s="22">
        <f t="shared" si="4"/>
        <v>53.27</v>
      </c>
      <c r="M44" s="52">
        <f t="shared" si="5"/>
        <v>372.86999999999995</v>
      </c>
    </row>
    <row r="45" spans="1:13" ht="19.5" customHeight="1">
      <c r="A45" s="49">
        <v>39</v>
      </c>
      <c r="B45" s="182"/>
      <c r="C45" s="153"/>
      <c r="D45" s="18" t="s">
        <v>20</v>
      </c>
      <c r="E45" s="18">
        <v>0.9</v>
      </c>
      <c r="F45" s="18">
        <v>1.2</v>
      </c>
      <c r="G45" s="53">
        <v>20.94</v>
      </c>
      <c r="H45" s="21">
        <f t="shared" si="1"/>
        <v>0.2</v>
      </c>
      <c r="I45" s="22">
        <f t="shared" si="2"/>
        <v>4.1900000000000004</v>
      </c>
      <c r="J45" s="20">
        <f t="shared" si="3"/>
        <v>25.130000000000003</v>
      </c>
      <c r="K45" s="21">
        <f t="shared" si="0"/>
        <v>0.2</v>
      </c>
      <c r="L45" s="22">
        <f t="shared" si="4"/>
        <v>5.03</v>
      </c>
      <c r="M45" s="52">
        <f t="shared" si="5"/>
        <v>35.190000000000005</v>
      </c>
    </row>
    <row r="46" spans="1:13" ht="19.5" customHeight="1">
      <c r="A46" s="49">
        <v>40</v>
      </c>
      <c r="B46" s="182"/>
      <c r="C46" s="153"/>
      <c r="D46" s="18" t="s">
        <v>20</v>
      </c>
      <c r="E46" s="18">
        <v>2.7</v>
      </c>
      <c r="F46" s="18">
        <v>1.2</v>
      </c>
      <c r="G46" s="53">
        <v>57.54</v>
      </c>
      <c r="H46" s="21">
        <f t="shared" si="1"/>
        <v>0.2</v>
      </c>
      <c r="I46" s="22">
        <f t="shared" si="2"/>
        <v>11.51</v>
      </c>
      <c r="J46" s="20">
        <f t="shared" si="3"/>
        <v>69.05</v>
      </c>
      <c r="K46" s="21">
        <f t="shared" si="0"/>
        <v>0.2</v>
      </c>
      <c r="L46" s="22">
        <f t="shared" si="4"/>
        <v>13.81</v>
      </c>
      <c r="M46" s="52">
        <f t="shared" si="5"/>
        <v>96.67</v>
      </c>
    </row>
    <row r="47" spans="1:13" ht="19.5" customHeight="1">
      <c r="A47" s="49">
        <v>41</v>
      </c>
      <c r="B47" s="182"/>
      <c r="C47" s="162"/>
      <c r="D47" s="18" t="s">
        <v>20</v>
      </c>
      <c r="E47" s="18">
        <v>9</v>
      </c>
      <c r="F47" s="18">
        <v>1.2</v>
      </c>
      <c r="G47" s="53">
        <v>179.94</v>
      </c>
      <c r="H47" s="21">
        <f t="shared" si="1"/>
        <v>0.2</v>
      </c>
      <c r="I47" s="22">
        <f t="shared" si="2"/>
        <v>35.99</v>
      </c>
      <c r="J47" s="20">
        <f t="shared" si="3"/>
        <v>215.93</v>
      </c>
      <c r="K47" s="21">
        <f t="shared" si="0"/>
        <v>0.2</v>
      </c>
      <c r="L47" s="22">
        <f t="shared" si="4"/>
        <v>43.19</v>
      </c>
      <c r="M47" s="52">
        <f t="shared" si="5"/>
        <v>302.31</v>
      </c>
    </row>
    <row r="48" spans="1:13" ht="93.75" customHeight="1">
      <c r="A48" s="49">
        <v>42</v>
      </c>
      <c r="B48" s="54" t="s">
        <v>72</v>
      </c>
      <c r="C48" s="55" t="s">
        <v>73</v>
      </c>
      <c r="D48" s="18" t="s">
        <v>74</v>
      </c>
      <c r="E48" s="18">
        <v>9</v>
      </c>
      <c r="F48" s="18">
        <v>1.5</v>
      </c>
      <c r="G48" s="53">
        <v>173.94</v>
      </c>
      <c r="H48" s="21">
        <f t="shared" si="1"/>
        <v>0.2</v>
      </c>
      <c r="I48" s="22">
        <f t="shared" si="2"/>
        <v>34.79</v>
      </c>
      <c r="J48" s="20">
        <f t="shared" si="3"/>
        <v>208.73</v>
      </c>
      <c r="K48" s="21">
        <f t="shared" si="0"/>
        <v>0.2</v>
      </c>
      <c r="L48" s="22">
        <f t="shared" si="4"/>
        <v>41.75</v>
      </c>
      <c r="M48" s="52">
        <f t="shared" si="5"/>
        <v>292.23</v>
      </c>
    </row>
    <row r="49" spans="1:13" ht="15" customHeight="1">
      <c r="A49" s="165" t="s">
        <v>75</v>
      </c>
      <c r="B49" s="166"/>
      <c r="C49" s="166"/>
      <c r="D49" s="166"/>
      <c r="E49" s="166"/>
      <c r="F49" s="56"/>
      <c r="G49" s="47"/>
      <c r="H49" s="47"/>
      <c r="I49" s="47"/>
      <c r="J49" s="47"/>
      <c r="K49" s="57"/>
      <c r="L49" s="58"/>
      <c r="M49" s="59"/>
    </row>
    <row r="50" spans="1:13" ht="78.75" customHeight="1">
      <c r="A50" s="49">
        <v>43</v>
      </c>
      <c r="B50" s="54" t="s">
        <v>76</v>
      </c>
      <c r="C50" s="55" t="s">
        <v>77</v>
      </c>
      <c r="D50" s="18" t="s">
        <v>78</v>
      </c>
      <c r="E50" s="18">
        <v>0.33</v>
      </c>
      <c r="F50" s="18">
        <v>1.1000000000000001</v>
      </c>
      <c r="G50" s="53">
        <v>29.94</v>
      </c>
      <c r="H50" s="21">
        <f t="shared" si="1"/>
        <v>0.2</v>
      </c>
      <c r="I50" s="22">
        <f t="shared" ref="I50:I58" si="6">ROUND(G50*(H50),2)</f>
        <v>5.99</v>
      </c>
      <c r="J50" s="20">
        <f t="shared" ref="J50:J58" si="7">G50+I50</f>
        <v>35.93</v>
      </c>
      <c r="K50" s="21">
        <f t="shared" ref="K50:K58" si="8">$K$6</f>
        <v>0.2</v>
      </c>
      <c r="L50" s="22">
        <f t="shared" ref="L50:L58" si="9">ROUND(J50*K50,2)</f>
        <v>7.19</v>
      </c>
      <c r="M50" s="52">
        <f t="shared" ref="M50:M58" si="10">J50+L50+L50</f>
        <v>50.309999999999995</v>
      </c>
    </row>
    <row r="51" spans="1:13" ht="35.25" customHeight="1">
      <c r="A51" s="189">
        <v>44</v>
      </c>
      <c r="B51" s="191" t="s">
        <v>79</v>
      </c>
      <c r="C51" s="190" t="s">
        <v>80</v>
      </c>
      <c r="D51" s="17" t="s">
        <v>81</v>
      </c>
      <c r="E51" s="17">
        <v>0.1</v>
      </c>
      <c r="F51" s="18" t="s">
        <v>43</v>
      </c>
      <c r="G51" s="53">
        <v>13.74</v>
      </c>
      <c r="H51" s="21">
        <f t="shared" si="1"/>
        <v>0.2</v>
      </c>
      <c r="I51" s="22">
        <f t="shared" si="6"/>
        <v>2.75</v>
      </c>
      <c r="J51" s="20">
        <f t="shared" si="7"/>
        <v>16.490000000000002</v>
      </c>
      <c r="K51" s="21">
        <f t="shared" si="8"/>
        <v>0.2</v>
      </c>
      <c r="L51" s="22">
        <f t="shared" si="9"/>
        <v>3.3</v>
      </c>
      <c r="M51" s="52">
        <f t="shared" si="10"/>
        <v>23.090000000000003</v>
      </c>
    </row>
    <row r="52" spans="1:13" ht="35.25" customHeight="1">
      <c r="A52" s="189"/>
      <c r="B52" s="192"/>
      <c r="C52" s="190"/>
      <c r="D52" s="17" t="s">
        <v>82</v>
      </c>
      <c r="E52" s="17">
        <v>0.1</v>
      </c>
      <c r="F52" s="18" t="s">
        <v>43</v>
      </c>
      <c r="G52" s="53">
        <v>13.74</v>
      </c>
      <c r="H52" s="21">
        <f t="shared" si="1"/>
        <v>0.2</v>
      </c>
      <c r="I52" s="22">
        <f t="shared" si="6"/>
        <v>2.75</v>
      </c>
      <c r="J52" s="20">
        <f t="shared" si="7"/>
        <v>16.490000000000002</v>
      </c>
      <c r="K52" s="21">
        <f t="shared" si="8"/>
        <v>0.2</v>
      </c>
      <c r="L52" s="22">
        <f t="shared" si="9"/>
        <v>3.3</v>
      </c>
      <c r="M52" s="52">
        <f t="shared" si="10"/>
        <v>23.090000000000003</v>
      </c>
    </row>
    <row r="53" spans="1:13" ht="35.25" customHeight="1">
      <c r="A53" s="189"/>
      <c r="B53" s="192"/>
      <c r="C53" s="190"/>
      <c r="D53" s="17" t="s">
        <v>83</v>
      </c>
      <c r="E53" s="17">
        <v>0.1</v>
      </c>
      <c r="F53" s="18" t="s">
        <v>43</v>
      </c>
      <c r="G53" s="53">
        <v>13.74</v>
      </c>
      <c r="H53" s="21">
        <f t="shared" si="1"/>
        <v>0.2</v>
      </c>
      <c r="I53" s="22">
        <f t="shared" si="6"/>
        <v>2.75</v>
      </c>
      <c r="J53" s="20">
        <f t="shared" si="7"/>
        <v>16.490000000000002</v>
      </c>
      <c r="K53" s="21">
        <f t="shared" si="8"/>
        <v>0.2</v>
      </c>
      <c r="L53" s="22">
        <f t="shared" si="9"/>
        <v>3.3</v>
      </c>
      <c r="M53" s="52">
        <f t="shared" si="10"/>
        <v>23.090000000000003</v>
      </c>
    </row>
    <row r="54" spans="1:13" ht="20.25" customHeight="1">
      <c r="A54" s="189">
        <v>45</v>
      </c>
      <c r="B54" s="176" t="s">
        <v>84</v>
      </c>
      <c r="C54" s="190" t="s">
        <v>85</v>
      </c>
      <c r="D54" s="17" t="s">
        <v>19</v>
      </c>
      <c r="E54" s="17">
        <v>0.9</v>
      </c>
      <c r="F54" s="18">
        <v>1.2</v>
      </c>
      <c r="G54" s="53">
        <v>35.94</v>
      </c>
      <c r="H54" s="21">
        <f t="shared" si="1"/>
        <v>0.2</v>
      </c>
      <c r="I54" s="22">
        <f t="shared" si="6"/>
        <v>7.19</v>
      </c>
      <c r="J54" s="20">
        <f t="shared" si="7"/>
        <v>43.129999999999995</v>
      </c>
      <c r="K54" s="21">
        <f t="shared" si="8"/>
        <v>0.2</v>
      </c>
      <c r="L54" s="22">
        <f t="shared" si="9"/>
        <v>8.6300000000000008</v>
      </c>
      <c r="M54" s="52">
        <f t="shared" si="10"/>
        <v>60.39</v>
      </c>
    </row>
    <row r="55" spans="1:13" ht="20.25" customHeight="1">
      <c r="A55" s="189"/>
      <c r="B55" s="176"/>
      <c r="C55" s="190"/>
      <c r="D55" s="17" t="s">
        <v>20</v>
      </c>
      <c r="E55" s="17">
        <v>0.22500000000000001</v>
      </c>
      <c r="F55" s="18">
        <v>1.2</v>
      </c>
      <c r="G55" s="53">
        <v>14.34</v>
      </c>
      <c r="H55" s="21">
        <f t="shared" si="1"/>
        <v>0.2</v>
      </c>
      <c r="I55" s="22">
        <f t="shared" si="6"/>
        <v>2.87</v>
      </c>
      <c r="J55" s="20">
        <f t="shared" si="7"/>
        <v>17.21</v>
      </c>
      <c r="K55" s="21">
        <f t="shared" si="8"/>
        <v>0.2</v>
      </c>
      <c r="L55" s="22">
        <f t="shared" si="9"/>
        <v>3.44</v>
      </c>
      <c r="M55" s="52">
        <f t="shared" si="10"/>
        <v>24.090000000000003</v>
      </c>
    </row>
    <row r="56" spans="1:13" ht="20.25" customHeight="1">
      <c r="A56" s="189"/>
      <c r="B56" s="176"/>
      <c r="C56" s="190"/>
      <c r="D56" s="17" t="s">
        <v>20</v>
      </c>
      <c r="E56" s="17">
        <v>0.9</v>
      </c>
      <c r="F56" s="18">
        <v>1.2</v>
      </c>
      <c r="G56" s="53">
        <v>29.94</v>
      </c>
      <c r="H56" s="21">
        <f t="shared" si="1"/>
        <v>0.2</v>
      </c>
      <c r="I56" s="22">
        <f t="shared" si="6"/>
        <v>5.99</v>
      </c>
      <c r="J56" s="20">
        <f t="shared" si="7"/>
        <v>35.93</v>
      </c>
      <c r="K56" s="21">
        <f t="shared" si="8"/>
        <v>0.2</v>
      </c>
      <c r="L56" s="22">
        <f t="shared" si="9"/>
        <v>7.19</v>
      </c>
      <c r="M56" s="52">
        <f t="shared" si="10"/>
        <v>50.309999999999995</v>
      </c>
    </row>
    <row r="57" spans="1:13" ht="20.25" customHeight="1">
      <c r="A57" s="189"/>
      <c r="B57" s="176"/>
      <c r="C57" s="190"/>
      <c r="D57" s="17" t="s">
        <v>86</v>
      </c>
      <c r="E57" s="17">
        <v>0.33300000000000002</v>
      </c>
      <c r="F57" s="18">
        <v>1.2</v>
      </c>
      <c r="G57" s="53">
        <v>19.739999999999998</v>
      </c>
      <c r="H57" s="21">
        <f t="shared" si="1"/>
        <v>0.2</v>
      </c>
      <c r="I57" s="22">
        <f t="shared" si="6"/>
        <v>3.95</v>
      </c>
      <c r="J57" s="20">
        <f t="shared" si="7"/>
        <v>23.689999999999998</v>
      </c>
      <c r="K57" s="21">
        <f t="shared" si="8"/>
        <v>0.2</v>
      </c>
      <c r="L57" s="22">
        <f t="shared" si="9"/>
        <v>4.74</v>
      </c>
      <c r="M57" s="52">
        <f t="shared" si="10"/>
        <v>33.17</v>
      </c>
    </row>
    <row r="58" spans="1:13" ht="20.25" customHeight="1">
      <c r="A58" s="189"/>
      <c r="B58" s="176"/>
      <c r="C58" s="190"/>
      <c r="D58" s="17" t="s">
        <v>86</v>
      </c>
      <c r="E58" s="17">
        <v>1</v>
      </c>
      <c r="F58" s="18">
        <v>1.2</v>
      </c>
      <c r="G58" s="53">
        <v>41.94</v>
      </c>
      <c r="H58" s="21">
        <f t="shared" si="1"/>
        <v>0.2</v>
      </c>
      <c r="I58" s="22">
        <f t="shared" si="6"/>
        <v>8.39</v>
      </c>
      <c r="J58" s="20">
        <f t="shared" si="7"/>
        <v>50.33</v>
      </c>
      <c r="K58" s="21">
        <f t="shared" si="8"/>
        <v>0.2</v>
      </c>
      <c r="L58" s="22">
        <f t="shared" si="9"/>
        <v>10.07</v>
      </c>
      <c r="M58" s="52">
        <f t="shared" si="10"/>
        <v>70.47</v>
      </c>
    </row>
    <row r="59" spans="1:13" ht="15" customHeight="1">
      <c r="A59" s="165" t="s">
        <v>87</v>
      </c>
      <c r="B59" s="166"/>
      <c r="C59" s="166"/>
      <c r="D59" s="166"/>
      <c r="E59" s="166"/>
      <c r="F59" s="46"/>
      <c r="G59" s="47"/>
      <c r="H59" s="47"/>
      <c r="I59" s="47"/>
      <c r="J59" s="47"/>
      <c r="K59" s="57"/>
      <c r="L59" s="58"/>
      <c r="M59" s="59"/>
    </row>
    <row r="60" spans="1:13" ht="22.5" customHeight="1">
      <c r="A60" s="49">
        <v>46</v>
      </c>
      <c r="B60" s="177" t="s">
        <v>88</v>
      </c>
      <c r="C60" s="152" t="s">
        <v>89</v>
      </c>
      <c r="D60" s="17" t="s">
        <v>90</v>
      </c>
      <c r="E60" s="17">
        <v>0.22500000000000001</v>
      </c>
      <c r="F60" s="18">
        <v>0.9</v>
      </c>
      <c r="G60" s="51">
        <v>10.74</v>
      </c>
      <c r="H60" s="21">
        <f t="shared" si="1"/>
        <v>0.2</v>
      </c>
      <c r="I60" s="22">
        <f t="shared" ref="I60:I106" si="11">ROUND(G60*(H60),2)</f>
        <v>2.15</v>
      </c>
      <c r="J60" s="20">
        <f t="shared" ref="J60:J106" si="12">G60+I60</f>
        <v>12.89</v>
      </c>
      <c r="K60" s="21">
        <f t="shared" ref="K60:K123" si="13">$K$6</f>
        <v>0.2</v>
      </c>
      <c r="L60" s="22">
        <f t="shared" ref="L60:L106" si="14">ROUND(J60*K60,2)</f>
        <v>2.58</v>
      </c>
      <c r="M60" s="52">
        <f t="shared" ref="M60:M106" si="15">J60+L60+L60</f>
        <v>18.05</v>
      </c>
    </row>
    <row r="61" spans="1:13" ht="22.5" customHeight="1">
      <c r="A61" s="49">
        <v>47</v>
      </c>
      <c r="B61" s="178"/>
      <c r="C61" s="153"/>
      <c r="D61" s="17" t="s">
        <v>90</v>
      </c>
      <c r="E61" s="17">
        <v>0.9</v>
      </c>
      <c r="F61" s="18">
        <v>0.9</v>
      </c>
      <c r="G61" s="53">
        <v>23.34</v>
      </c>
      <c r="H61" s="21">
        <f t="shared" si="1"/>
        <v>0.2</v>
      </c>
      <c r="I61" s="22">
        <f t="shared" si="11"/>
        <v>4.67</v>
      </c>
      <c r="J61" s="20">
        <f t="shared" si="12"/>
        <v>28.009999999999998</v>
      </c>
      <c r="K61" s="21">
        <f t="shared" si="13"/>
        <v>0.2</v>
      </c>
      <c r="L61" s="22">
        <f t="shared" si="14"/>
        <v>5.6</v>
      </c>
      <c r="M61" s="52">
        <f t="shared" si="15"/>
        <v>39.21</v>
      </c>
    </row>
    <row r="62" spans="1:13" ht="22.5" customHeight="1">
      <c r="A62" s="49">
        <v>48</v>
      </c>
      <c r="B62" s="178"/>
      <c r="C62" s="153"/>
      <c r="D62" s="17" t="s">
        <v>90</v>
      </c>
      <c r="E62" s="17">
        <v>2.7</v>
      </c>
      <c r="F62" s="18">
        <v>0.9</v>
      </c>
      <c r="G62" s="53">
        <v>65.34</v>
      </c>
      <c r="H62" s="21">
        <f t="shared" si="1"/>
        <v>0.2</v>
      </c>
      <c r="I62" s="22">
        <f t="shared" si="11"/>
        <v>13.07</v>
      </c>
      <c r="J62" s="20">
        <f t="shared" si="12"/>
        <v>78.41</v>
      </c>
      <c r="K62" s="21">
        <f t="shared" si="13"/>
        <v>0.2</v>
      </c>
      <c r="L62" s="22">
        <f t="shared" si="14"/>
        <v>15.68</v>
      </c>
      <c r="M62" s="52">
        <f t="shared" si="15"/>
        <v>109.77000000000001</v>
      </c>
    </row>
    <row r="63" spans="1:13" ht="22.5" customHeight="1">
      <c r="A63" s="49">
        <v>49</v>
      </c>
      <c r="B63" s="179"/>
      <c r="C63" s="153"/>
      <c r="D63" s="17" t="s">
        <v>90</v>
      </c>
      <c r="E63" s="17">
        <v>9</v>
      </c>
      <c r="F63" s="18">
        <v>0.9</v>
      </c>
      <c r="G63" s="53">
        <v>194.94</v>
      </c>
      <c r="H63" s="21">
        <f t="shared" si="1"/>
        <v>0.2</v>
      </c>
      <c r="I63" s="22">
        <f t="shared" si="11"/>
        <v>38.99</v>
      </c>
      <c r="J63" s="20">
        <f t="shared" si="12"/>
        <v>233.93</v>
      </c>
      <c r="K63" s="21">
        <f t="shared" si="13"/>
        <v>0.2</v>
      </c>
      <c r="L63" s="22">
        <f t="shared" si="14"/>
        <v>46.79</v>
      </c>
      <c r="M63" s="52">
        <f t="shared" si="15"/>
        <v>327.51000000000005</v>
      </c>
    </row>
    <row r="64" spans="1:13" ht="27.75" customHeight="1">
      <c r="A64" s="49">
        <v>50</v>
      </c>
      <c r="B64" s="177" t="s">
        <v>91</v>
      </c>
      <c r="C64" s="153"/>
      <c r="D64" s="17" t="s">
        <v>90</v>
      </c>
      <c r="E64" s="17">
        <v>0.22500000000000001</v>
      </c>
      <c r="F64" s="18">
        <v>0.9</v>
      </c>
      <c r="G64" s="53">
        <v>10.74</v>
      </c>
      <c r="H64" s="21">
        <f t="shared" si="1"/>
        <v>0.2</v>
      </c>
      <c r="I64" s="22">
        <f t="shared" si="11"/>
        <v>2.15</v>
      </c>
      <c r="J64" s="20">
        <f t="shared" si="12"/>
        <v>12.89</v>
      </c>
      <c r="K64" s="21">
        <f t="shared" si="13"/>
        <v>0.2</v>
      </c>
      <c r="L64" s="22">
        <f t="shared" si="14"/>
        <v>2.58</v>
      </c>
      <c r="M64" s="52">
        <f t="shared" si="15"/>
        <v>18.05</v>
      </c>
    </row>
    <row r="65" spans="1:13" ht="27.75" customHeight="1">
      <c r="A65" s="49">
        <v>51</v>
      </c>
      <c r="B65" s="178"/>
      <c r="C65" s="153"/>
      <c r="D65" s="17" t="s">
        <v>90</v>
      </c>
      <c r="E65" s="17">
        <v>0.9</v>
      </c>
      <c r="F65" s="18">
        <v>0.9</v>
      </c>
      <c r="G65" s="53">
        <v>23.34</v>
      </c>
      <c r="H65" s="21">
        <f t="shared" si="1"/>
        <v>0.2</v>
      </c>
      <c r="I65" s="22">
        <f t="shared" si="11"/>
        <v>4.67</v>
      </c>
      <c r="J65" s="20">
        <f t="shared" si="12"/>
        <v>28.009999999999998</v>
      </c>
      <c r="K65" s="21">
        <f t="shared" si="13"/>
        <v>0.2</v>
      </c>
      <c r="L65" s="22">
        <f t="shared" si="14"/>
        <v>5.6</v>
      </c>
      <c r="M65" s="52">
        <f t="shared" si="15"/>
        <v>39.21</v>
      </c>
    </row>
    <row r="66" spans="1:13" ht="27.75" customHeight="1">
      <c r="A66" s="49">
        <v>52</v>
      </c>
      <c r="B66" s="178"/>
      <c r="C66" s="153"/>
      <c r="D66" s="17" t="s">
        <v>90</v>
      </c>
      <c r="E66" s="17">
        <v>2.7</v>
      </c>
      <c r="F66" s="18">
        <v>0.9</v>
      </c>
      <c r="G66" s="53">
        <v>65.34</v>
      </c>
      <c r="H66" s="21">
        <f t="shared" si="1"/>
        <v>0.2</v>
      </c>
      <c r="I66" s="22">
        <f t="shared" si="11"/>
        <v>13.07</v>
      </c>
      <c r="J66" s="20">
        <f t="shared" si="12"/>
        <v>78.41</v>
      </c>
      <c r="K66" s="21">
        <f t="shared" si="13"/>
        <v>0.2</v>
      </c>
      <c r="L66" s="22">
        <f t="shared" si="14"/>
        <v>15.68</v>
      </c>
      <c r="M66" s="52">
        <f t="shared" si="15"/>
        <v>109.77000000000001</v>
      </c>
    </row>
    <row r="67" spans="1:13" ht="27.75" customHeight="1">
      <c r="A67" s="49">
        <v>53</v>
      </c>
      <c r="B67" s="179"/>
      <c r="C67" s="153"/>
      <c r="D67" s="17" t="s">
        <v>90</v>
      </c>
      <c r="E67" s="17">
        <v>9</v>
      </c>
      <c r="F67" s="18">
        <v>0.9</v>
      </c>
      <c r="G67" s="53">
        <v>194.94</v>
      </c>
      <c r="H67" s="21">
        <f t="shared" si="1"/>
        <v>0.2</v>
      </c>
      <c r="I67" s="22">
        <f t="shared" si="11"/>
        <v>38.99</v>
      </c>
      <c r="J67" s="20">
        <f t="shared" si="12"/>
        <v>233.93</v>
      </c>
      <c r="K67" s="21">
        <f t="shared" si="13"/>
        <v>0.2</v>
      </c>
      <c r="L67" s="22">
        <f t="shared" si="14"/>
        <v>46.79</v>
      </c>
      <c r="M67" s="52">
        <f t="shared" si="15"/>
        <v>327.51000000000005</v>
      </c>
    </row>
    <row r="68" spans="1:13" ht="23.25" customHeight="1">
      <c r="A68" s="49">
        <v>54</v>
      </c>
      <c r="B68" s="177" t="s">
        <v>92</v>
      </c>
      <c r="C68" s="153"/>
      <c r="D68" s="17" t="s">
        <v>90</v>
      </c>
      <c r="E68" s="17">
        <v>0.22500000000000001</v>
      </c>
      <c r="F68" s="18">
        <v>0.9</v>
      </c>
      <c r="G68" s="53">
        <v>10.74</v>
      </c>
      <c r="H68" s="21">
        <f t="shared" si="1"/>
        <v>0.2</v>
      </c>
      <c r="I68" s="22">
        <f t="shared" si="11"/>
        <v>2.15</v>
      </c>
      <c r="J68" s="20">
        <f t="shared" si="12"/>
        <v>12.89</v>
      </c>
      <c r="K68" s="21">
        <f t="shared" si="13"/>
        <v>0.2</v>
      </c>
      <c r="L68" s="22">
        <f t="shared" si="14"/>
        <v>2.58</v>
      </c>
      <c r="M68" s="52">
        <f t="shared" si="15"/>
        <v>18.05</v>
      </c>
    </row>
    <row r="69" spans="1:13" ht="23.25" customHeight="1">
      <c r="A69" s="49">
        <v>55</v>
      </c>
      <c r="B69" s="178"/>
      <c r="C69" s="153"/>
      <c r="D69" s="17" t="s">
        <v>90</v>
      </c>
      <c r="E69" s="17">
        <v>0.9</v>
      </c>
      <c r="F69" s="18">
        <v>0.9</v>
      </c>
      <c r="G69" s="53">
        <v>23.34</v>
      </c>
      <c r="H69" s="21">
        <f t="shared" si="1"/>
        <v>0.2</v>
      </c>
      <c r="I69" s="22">
        <f t="shared" si="11"/>
        <v>4.67</v>
      </c>
      <c r="J69" s="20">
        <f t="shared" si="12"/>
        <v>28.009999999999998</v>
      </c>
      <c r="K69" s="21">
        <f t="shared" si="13"/>
        <v>0.2</v>
      </c>
      <c r="L69" s="22">
        <f t="shared" si="14"/>
        <v>5.6</v>
      </c>
      <c r="M69" s="52">
        <f t="shared" si="15"/>
        <v>39.21</v>
      </c>
    </row>
    <row r="70" spans="1:13" ht="23.25" customHeight="1">
      <c r="A70" s="49">
        <v>56</v>
      </c>
      <c r="B70" s="178"/>
      <c r="C70" s="153"/>
      <c r="D70" s="17" t="s">
        <v>90</v>
      </c>
      <c r="E70" s="17">
        <v>2.7</v>
      </c>
      <c r="F70" s="18">
        <v>0.9</v>
      </c>
      <c r="G70" s="53">
        <v>65.34</v>
      </c>
      <c r="H70" s="21">
        <f t="shared" si="1"/>
        <v>0.2</v>
      </c>
      <c r="I70" s="22">
        <f t="shared" si="11"/>
        <v>13.07</v>
      </c>
      <c r="J70" s="20">
        <f t="shared" si="12"/>
        <v>78.41</v>
      </c>
      <c r="K70" s="21">
        <f t="shared" si="13"/>
        <v>0.2</v>
      </c>
      <c r="L70" s="22">
        <f t="shared" si="14"/>
        <v>15.68</v>
      </c>
      <c r="M70" s="52">
        <f t="shared" si="15"/>
        <v>109.77000000000001</v>
      </c>
    </row>
    <row r="71" spans="1:13" ht="23.25" customHeight="1">
      <c r="A71" s="49">
        <v>57</v>
      </c>
      <c r="B71" s="179"/>
      <c r="C71" s="154"/>
      <c r="D71" s="60" t="s">
        <v>90</v>
      </c>
      <c r="E71" s="60">
        <v>9</v>
      </c>
      <c r="F71" s="18">
        <v>0.9</v>
      </c>
      <c r="G71" s="53">
        <v>194.94</v>
      </c>
      <c r="H71" s="21">
        <f t="shared" si="1"/>
        <v>0.2</v>
      </c>
      <c r="I71" s="22">
        <f t="shared" si="11"/>
        <v>38.99</v>
      </c>
      <c r="J71" s="20">
        <f t="shared" si="12"/>
        <v>233.93</v>
      </c>
      <c r="K71" s="21">
        <f t="shared" si="13"/>
        <v>0.2</v>
      </c>
      <c r="L71" s="22">
        <f t="shared" si="14"/>
        <v>46.79</v>
      </c>
      <c r="M71" s="52">
        <f t="shared" si="15"/>
        <v>327.51000000000005</v>
      </c>
    </row>
    <row r="72" spans="1:13" ht="28.5" customHeight="1">
      <c r="A72" s="49">
        <v>58</v>
      </c>
      <c r="B72" s="176" t="s">
        <v>93</v>
      </c>
      <c r="C72" s="181" t="s">
        <v>94</v>
      </c>
      <c r="D72" s="17" t="s">
        <v>90</v>
      </c>
      <c r="E72" s="17">
        <v>0.22500000000000001</v>
      </c>
      <c r="F72" s="18">
        <v>1</v>
      </c>
      <c r="G72" s="53">
        <v>13.74</v>
      </c>
      <c r="H72" s="21">
        <f t="shared" ref="H72:H135" si="16">$H$6</f>
        <v>0.2</v>
      </c>
      <c r="I72" s="22">
        <f t="shared" si="11"/>
        <v>2.75</v>
      </c>
      <c r="J72" s="20">
        <f t="shared" si="12"/>
        <v>16.490000000000002</v>
      </c>
      <c r="K72" s="21">
        <f t="shared" si="13"/>
        <v>0.2</v>
      </c>
      <c r="L72" s="22">
        <f t="shared" si="14"/>
        <v>3.3</v>
      </c>
      <c r="M72" s="52">
        <f t="shared" si="15"/>
        <v>23.090000000000003</v>
      </c>
    </row>
    <row r="73" spans="1:13" ht="28.5" customHeight="1">
      <c r="A73" s="49">
        <v>59</v>
      </c>
      <c r="B73" s="182"/>
      <c r="C73" s="153"/>
      <c r="D73" s="17" t="s">
        <v>90</v>
      </c>
      <c r="E73" s="17">
        <v>0.9</v>
      </c>
      <c r="F73" s="18">
        <v>1</v>
      </c>
      <c r="G73" s="53">
        <v>27.54</v>
      </c>
      <c r="H73" s="21">
        <f t="shared" si="16"/>
        <v>0.2</v>
      </c>
      <c r="I73" s="22">
        <f t="shared" si="11"/>
        <v>5.51</v>
      </c>
      <c r="J73" s="20">
        <f t="shared" si="12"/>
        <v>33.049999999999997</v>
      </c>
      <c r="K73" s="21">
        <f t="shared" si="13"/>
        <v>0.2</v>
      </c>
      <c r="L73" s="22">
        <f t="shared" si="14"/>
        <v>6.61</v>
      </c>
      <c r="M73" s="52">
        <f t="shared" si="15"/>
        <v>46.269999999999996</v>
      </c>
    </row>
    <row r="74" spans="1:13" ht="28.5" customHeight="1">
      <c r="A74" s="49">
        <v>60</v>
      </c>
      <c r="B74" s="182"/>
      <c r="C74" s="153"/>
      <c r="D74" s="17" t="s">
        <v>90</v>
      </c>
      <c r="E74" s="17">
        <v>2.7</v>
      </c>
      <c r="F74" s="18">
        <v>1</v>
      </c>
      <c r="G74" s="53">
        <v>71.94</v>
      </c>
      <c r="H74" s="21">
        <f t="shared" si="16"/>
        <v>0.2</v>
      </c>
      <c r="I74" s="22">
        <f t="shared" si="11"/>
        <v>14.39</v>
      </c>
      <c r="J74" s="20">
        <f t="shared" si="12"/>
        <v>86.33</v>
      </c>
      <c r="K74" s="21">
        <f t="shared" si="13"/>
        <v>0.2</v>
      </c>
      <c r="L74" s="22">
        <f t="shared" si="14"/>
        <v>17.27</v>
      </c>
      <c r="M74" s="52">
        <f t="shared" si="15"/>
        <v>120.86999999999999</v>
      </c>
    </row>
    <row r="75" spans="1:13" ht="31.5" customHeight="1">
      <c r="A75" s="49">
        <v>61</v>
      </c>
      <c r="B75" s="176" t="s">
        <v>95</v>
      </c>
      <c r="C75" s="153"/>
      <c r="D75" s="17" t="s">
        <v>90</v>
      </c>
      <c r="E75" s="17">
        <v>0.22500000000000001</v>
      </c>
      <c r="F75" s="18">
        <v>1</v>
      </c>
      <c r="G75" s="53">
        <v>13.74</v>
      </c>
      <c r="H75" s="21">
        <f t="shared" si="16"/>
        <v>0.2</v>
      </c>
      <c r="I75" s="22">
        <f t="shared" si="11"/>
        <v>2.75</v>
      </c>
      <c r="J75" s="20">
        <f t="shared" si="12"/>
        <v>16.490000000000002</v>
      </c>
      <c r="K75" s="21">
        <f t="shared" si="13"/>
        <v>0.2</v>
      </c>
      <c r="L75" s="22">
        <f t="shared" si="14"/>
        <v>3.3</v>
      </c>
      <c r="M75" s="52">
        <f t="shared" si="15"/>
        <v>23.090000000000003</v>
      </c>
    </row>
    <row r="76" spans="1:13" ht="31.5" customHeight="1">
      <c r="A76" s="49">
        <v>62</v>
      </c>
      <c r="B76" s="182"/>
      <c r="C76" s="153"/>
      <c r="D76" s="17" t="s">
        <v>90</v>
      </c>
      <c r="E76" s="17">
        <v>0.9</v>
      </c>
      <c r="F76" s="18">
        <v>1</v>
      </c>
      <c r="G76" s="53">
        <v>27.54</v>
      </c>
      <c r="H76" s="21">
        <f t="shared" si="16"/>
        <v>0.2</v>
      </c>
      <c r="I76" s="22">
        <f t="shared" si="11"/>
        <v>5.51</v>
      </c>
      <c r="J76" s="20">
        <f t="shared" si="12"/>
        <v>33.049999999999997</v>
      </c>
      <c r="K76" s="21">
        <f t="shared" si="13"/>
        <v>0.2</v>
      </c>
      <c r="L76" s="22">
        <f t="shared" si="14"/>
        <v>6.61</v>
      </c>
      <c r="M76" s="52">
        <f t="shared" si="15"/>
        <v>46.269999999999996</v>
      </c>
    </row>
    <row r="77" spans="1:13" ht="31.5" customHeight="1">
      <c r="A77" s="49">
        <v>63</v>
      </c>
      <c r="B77" s="182"/>
      <c r="C77" s="162"/>
      <c r="D77" s="17" t="s">
        <v>90</v>
      </c>
      <c r="E77" s="17">
        <v>2.7</v>
      </c>
      <c r="F77" s="18">
        <v>1</v>
      </c>
      <c r="G77" s="53">
        <v>71.94</v>
      </c>
      <c r="H77" s="21">
        <f t="shared" si="16"/>
        <v>0.2</v>
      </c>
      <c r="I77" s="22">
        <f t="shared" si="11"/>
        <v>14.39</v>
      </c>
      <c r="J77" s="20">
        <f t="shared" si="12"/>
        <v>86.33</v>
      </c>
      <c r="K77" s="21">
        <f t="shared" si="13"/>
        <v>0.2</v>
      </c>
      <c r="L77" s="22">
        <f t="shared" si="14"/>
        <v>17.27</v>
      </c>
      <c r="M77" s="52">
        <f t="shared" si="15"/>
        <v>120.86999999999999</v>
      </c>
    </row>
    <row r="78" spans="1:13" ht="31.5" customHeight="1">
      <c r="A78" s="49">
        <v>64</v>
      </c>
      <c r="B78" s="176" t="s">
        <v>96</v>
      </c>
      <c r="C78" s="152" t="s">
        <v>94</v>
      </c>
      <c r="D78" s="17" t="s">
        <v>90</v>
      </c>
      <c r="E78" s="17">
        <v>0.22500000000000001</v>
      </c>
      <c r="F78" s="18">
        <v>1</v>
      </c>
      <c r="G78" s="53">
        <v>13.74</v>
      </c>
      <c r="H78" s="21">
        <f t="shared" si="16"/>
        <v>0.2</v>
      </c>
      <c r="I78" s="22">
        <f t="shared" si="11"/>
        <v>2.75</v>
      </c>
      <c r="J78" s="20">
        <f t="shared" si="12"/>
        <v>16.490000000000002</v>
      </c>
      <c r="K78" s="21">
        <f t="shared" si="13"/>
        <v>0.2</v>
      </c>
      <c r="L78" s="22">
        <f t="shared" si="14"/>
        <v>3.3</v>
      </c>
      <c r="M78" s="52">
        <f t="shared" si="15"/>
        <v>23.090000000000003</v>
      </c>
    </row>
    <row r="79" spans="1:13" ht="31.5" customHeight="1">
      <c r="A79" s="49">
        <v>65</v>
      </c>
      <c r="B79" s="182"/>
      <c r="C79" s="153"/>
      <c r="D79" s="17" t="s">
        <v>90</v>
      </c>
      <c r="E79" s="17">
        <v>0.9</v>
      </c>
      <c r="F79" s="18">
        <v>1</v>
      </c>
      <c r="G79" s="53">
        <v>27.54</v>
      </c>
      <c r="H79" s="21">
        <f t="shared" si="16"/>
        <v>0.2</v>
      </c>
      <c r="I79" s="22">
        <f t="shared" si="11"/>
        <v>5.51</v>
      </c>
      <c r="J79" s="20">
        <f t="shared" si="12"/>
        <v>33.049999999999997</v>
      </c>
      <c r="K79" s="21">
        <f t="shared" si="13"/>
        <v>0.2</v>
      </c>
      <c r="L79" s="22">
        <f t="shared" si="14"/>
        <v>6.61</v>
      </c>
      <c r="M79" s="52">
        <f t="shared" si="15"/>
        <v>46.269999999999996</v>
      </c>
    </row>
    <row r="80" spans="1:13" ht="31.5" customHeight="1">
      <c r="A80" s="49">
        <v>66</v>
      </c>
      <c r="B80" s="182"/>
      <c r="C80" s="153"/>
      <c r="D80" s="17" t="s">
        <v>90</v>
      </c>
      <c r="E80" s="17">
        <v>2.7</v>
      </c>
      <c r="F80" s="18">
        <v>1</v>
      </c>
      <c r="G80" s="53">
        <v>71.94</v>
      </c>
      <c r="H80" s="21">
        <f t="shared" si="16"/>
        <v>0.2</v>
      </c>
      <c r="I80" s="22">
        <f t="shared" si="11"/>
        <v>14.39</v>
      </c>
      <c r="J80" s="20">
        <f t="shared" si="12"/>
        <v>86.33</v>
      </c>
      <c r="K80" s="21">
        <f t="shared" si="13"/>
        <v>0.2</v>
      </c>
      <c r="L80" s="22">
        <f t="shared" si="14"/>
        <v>17.27</v>
      </c>
      <c r="M80" s="52">
        <f t="shared" si="15"/>
        <v>120.86999999999999</v>
      </c>
    </row>
    <row r="81" spans="1:13" ht="30.75" customHeight="1">
      <c r="A81" s="49">
        <v>67</v>
      </c>
      <c r="B81" s="176" t="s">
        <v>97</v>
      </c>
      <c r="C81" s="153"/>
      <c r="D81" s="17" t="s">
        <v>90</v>
      </c>
      <c r="E81" s="17">
        <v>0.22500000000000001</v>
      </c>
      <c r="F81" s="18">
        <v>1</v>
      </c>
      <c r="G81" s="53">
        <v>13.74</v>
      </c>
      <c r="H81" s="21">
        <f t="shared" si="16"/>
        <v>0.2</v>
      </c>
      <c r="I81" s="22">
        <f t="shared" si="11"/>
        <v>2.75</v>
      </c>
      <c r="J81" s="20">
        <f t="shared" si="12"/>
        <v>16.490000000000002</v>
      </c>
      <c r="K81" s="21">
        <f t="shared" si="13"/>
        <v>0.2</v>
      </c>
      <c r="L81" s="22">
        <f t="shared" si="14"/>
        <v>3.3</v>
      </c>
      <c r="M81" s="52">
        <f t="shared" si="15"/>
        <v>23.090000000000003</v>
      </c>
    </row>
    <row r="82" spans="1:13" ht="30.75" customHeight="1">
      <c r="A82" s="49">
        <v>68</v>
      </c>
      <c r="B82" s="182"/>
      <c r="C82" s="153"/>
      <c r="D82" s="17" t="s">
        <v>90</v>
      </c>
      <c r="E82" s="17">
        <v>0.9</v>
      </c>
      <c r="F82" s="18">
        <v>1</v>
      </c>
      <c r="G82" s="53">
        <v>27.54</v>
      </c>
      <c r="H82" s="21">
        <f t="shared" si="16"/>
        <v>0.2</v>
      </c>
      <c r="I82" s="22">
        <f t="shared" si="11"/>
        <v>5.51</v>
      </c>
      <c r="J82" s="20">
        <f t="shared" si="12"/>
        <v>33.049999999999997</v>
      </c>
      <c r="K82" s="21">
        <f t="shared" si="13"/>
        <v>0.2</v>
      </c>
      <c r="L82" s="22">
        <f t="shared" si="14"/>
        <v>6.61</v>
      </c>
      <c r="M82" s="52">
        <f t="shared" si="15"/>
        <v>46.269999999999996</v>
      </c>
    </row>
    <row r="83" spans="1:13" ht="30.75" customHeight="1">
      <c r="A83" s="49">
        <v>69</v>
      </c>
      <c r="B83" s="182"/>
      <c r="C83" s="162"/>
      <c r="D83" s="17" t="s">
        <v>90</v>
      </c>
      <c r="E83" s="17">
        <v>2.7</v>
      </c>
      <c r="F83" s="18">
        <v>1</v>
      </c>
      <c r="G83" s="53">
        <v>71.94</v>
      </c>
      <c r="H83" s="21">
        <f t="shared" si="16"/>
        <v>0.2</v>
      </c>
      <c r="I83" s="22">
        <f t="shared" si="11"/>
        <v>14.39</v>
      </c>
      <c r="J83" s="20">
        <f t="shared" si="12"/>
        <v>86.33</v>
      </c>
      <c r="K83" s="21">
        <f t="shared" si="13"/>
        <v>0.2</v>
      </c>
      <c r="L83" s="22">
        <f t="shared" si="14"/>
        <v>17.27</v>
      </c>
      <c r="M83" s="52">
        <f t="shared" si="15"/>
        <v>120.86999999999999</v>
      </c>
    </row>
    <row r="84" spans="1:13" ht="41.25" customHeight="1">
      <c r="A84" s="49">
        <v>70</v>
      </c>
      <c r="B84" s="176" t="s">
        <v>98</v>
      </c>
      <c r="C84" s="152" t="s">
        <v>99</v>
      </c>
      <c r="D84" s="61"/>
      <c r="E84" s="17">
        <v>1</v>
      </c>
      <c r="F84" s="18">
        <v>1</v>
      </c>
      <c r="G84" s="53">
        <v>35.340000000000003</v>
      </c>
      <c r="H84" s="21">
        <f t="shared" si="16"/>
        <v>0.2</v>
      </c>
      <c r="I84" s="22">
        <f t="shared" si="11"/>
        <v>7.07</v>
      </c>
      <c r="J84" s="20">
        <f t="shared" si="12"/>
        <v>42.410000000000004</v>
      </c>
      <c r="K84" s="21">
        <f t="shared" si="13"/>
        <v>0.2</v>
      </c>
      <c r="L84" s="22">
        <f t="shared" si="14"/>
        <v>8.48</v>
      </c>
      <c r="M84" s="52">
        <f t="shared" si="15"/>
        <v>59.370000000000005</v>
      </c>
    </row>
    <row r="85" spans="1:13" ht="41.25" customHeight="1">
      <c r="A85" s="49">
        <v>71</v>
      </c>
      <c r="B85" s="176"/>
      <c r="C85" s="153"/>
      <c r="D85" s="61"/>
      <c r="E85" s="17">
        <v>5</v>
      </c>
      <c r="F85" s="18">
        <v>1</v>
      </c>
      <c r="G85" s="53">
        <v>155.94</v>
      </c>
      <c r="H85" s="21">
        <f t="shared" si="16"/>
        <v>0.2</v>
      </c>
      <c r="I85" s="22">
        <f t="shared" si="11"/>
        <v>31.19</v>
      </c>
      <c r="J85" s="20">
        <f t="shared" si="12"/>
        <v>187.13</v>
      </c>
      <c r="K85" s="21">
        <f t="shared" si="13"/>
        <v>0.2</v>
      </c>
      <c r="L85" s="22">
        <f t="shared" si="14"/>
        <v>37.43</v>
      </c>
      <c r="M85" s="52">
        <f t="shared" si="15"/>
        <v>261.99</v>
      </c>
    </row>
    <row r="86" spans="1:13" ht="41.25" customHeight="1">
      <c r="A86" s="49">
        <v>72</v>
      </c>
      <c r="B86" s="176" t="s">
        <v>100</v>
      </c>
      <c r="C86" s="153"/>
      <c r="D86" s="61"/>
      <c r="E86" s="17">
        <v>5</v>
      </c>
      <c r="F86" s="18">
        <v>1</v>
      </c>
      <c r="G86" s="53">
        <v>155.94</v>
      </c>
      <c r="H86" s="21">
        <f t="shared" si="16"/>
        <v>0.2</v>
      </c>
      <c r="I86" s="22">
        <f t="shared" si="11"/>
        <v>31.19</v>
      </c>
      <c r="J86" s="20">
        <f t="shared" si="12"/>
        <v>187.13</v>
      </c>
      <c r="K86" s="21">
        <f t="shared" si="13"/>
        <v>0.2</v>
      </c>
      <c r="L86" s="22">
        <f t="shared" si="14"/>
        <v>37.43</v>
      </c>
      <c r="M86" s="52">
        <f t="shared" si="15"/>
        <v>261.99</v>
      </c>
    </row>
    <row r="87" spans="1:13" ht="41.25" customHeight="1">
      <c r="A87" s="49">
        <v>73</v>
      </c>
      <c r="B87" s="176"/>
      <c r="C87" s="153"/>
      <c r="D87" s="61"/>
      <c r="E87" s="17">
        <v>9.9</v>
      </c>
      <c r="F87" s="18">
        <v>1</v>
      </c>
      <c r="G87" s="53">
        <v>273.54000000000002</v>
      </c>
      <c r="H87" s="21">
        <f t="shared" si="16"/>
        <v>0.2</v>
      </c>
      <c r="I87" s="22">
        <f t="shared" si="11"/>
        <v>54.71</v>
      </c>
      <c r="J87" s="20">
        <f t="shared" si="12"/>
        <v>328.25</v>
      </c>
      <c r="K87" s="21">
        <f t="shared" si="13"/>
        <v>0.2</v>
      </c>
      <c r="L87" s="22">
        <f t="shared" si="14"/>
        <v>65.650000000000006</v>
      </c>
      <c r="M87" s="52">
        <f t="shared" si="15"/>
        <v>459.54999999999995</v>
      </c>
    </row>
    <row r="88" spans="1:13" ht="30.75" customHeight="1">
      <c r="A88" s="49">
        <v>74</v>
      </c>
      <c r="B88" s="176" t="s">
        <v>101</v>
      </c>
      <c r="C88" s="153"/>
      <c r="D88" s="61"/>
      <c r="E88" s="17">
        <v>1</v>
      </c>
      <c r="F88" s="18">
        <v>1</v>
      </c>
      <c r="G88" s="53">
        <v>35.340000000000003</v>
      </c>
      <c r="H88" s="21">
        <f t="shared" si="16"/>
        <v>0.2</v>
      </c>
      <c r="I88" s="22">
        <f t="shared" si="11"/>
        <v>7.07</v>
      </c>
      <c r="J88" s="20">
        <f t="shared" si="12"/>
        <v>42.410000000000004</v>
      </c>
      <c r="K88" s="21">
        <f t="shared" si="13"/>
        <v>0.2</v>
      </c>
      <c r="L88" s="22">
        <f t="shared" si="14"/>
        <v>8.48</v>
      </c>
      <c r="M88" s="52">
        <f t="shared" si="15"/>
        <v>59.370000000000005</v>
      </c>
    </row>
    <row r="89" spans="1:13" ht="30.75" customHeight="1">
      <c r="A89" s="49">
        <v>75</v>
      </c>
      <c r="B89" s="176"/>
      <c r="C89" s="153"/>
      <c r="D89" s="61"/>
      <c r="E89" s="17">
        <v>5</v>
      </c>
      <c r="F89" s="18">
        <v>1</v>
      </c>
      <c r="G89" s="53">
        <v>155.94</v>
      </c>
      <c r="H89" s="21">
        <f t="shared" si="16"/>
        <v>0.2</v>
      </c>
      <c r="I89" s="22">
        <f t="shared" si="11"/>
        <v>31.19</v>
      </c>
      <c r="J89" s="20">
        <f t="shared" si="12"/>
        <v>187.13</v>
      </c>
      <c r="K89" s="21">
        <f t="shared" si="13"/>
        <v>0.2</v>
      </c>
      <c r="L89" s="22">
        <f t="shared" si="14"/>
        <v>37.43</v>
      </c>
      <c r="M89" s="52">
        <f t="shared" si="15"/>
        <v>261.99</v>
      </c>
    </row>
    <row r="90" spans="1:13" ht="30.75" customHeight="1">
      <c r="A90" s="49">
        <v>76</v>
      </c>
      <c r="B90" s="176"/>
      <c r="C90" s="162"/>
      <c r="D90" s="61"/>
      <c r="E90" s="17">
        <v>10</v>
      </c>
      <c r="F90" s="18">
        <v>1</v>
      </c>
      <c r="G90" s="53">
        <v>273.54000000000002</v>
      </c>
      <c r="H90" s="21">
        <f t="shared" si="16"/>
        <v>0.2</v>
      </c>
      <c r="I90" s="22">
        <f t="shared" si="11"/>
        <v>54.71</v>
      </c>
      <c r="J90" s="20">
        <f t="shared" si="12"/>
        <v>328.25</v>
      </c>
      <c r="K90" s="21">
        <f t="shared" si="13"/>
        <v>0.2</v>
      </c>
      <c r="L90" s="22">
        <f t="shared" si="14"/>
        <v>65.650000000000006</v>
      </c>
      <c r="M90" s="52">
        <f t="shared" si="15"/>
        <v>459.54999999999995</v>
      </c>
    </row>
    <row r="91" spans="1:13" ht="30.75" customHeight="1">
      <c r="A91" s="49">
        <v>77</v>
      </c>
      <c r="B91" s="176" t="s">
        <v>102</v>
      </c>
      <c r="C91" s="152" t="s">
        <v>103</v>
      </c>
      <c r="D91" s="17" t="s">
        <v>90</v>
      </c>
      <c r="E91" s="17">
        <v>0.9</v>
      </c>
      <c r="F91" s="18">
        <v>1</v>
      </c>
      <c r="G91" s="53">
        <v>18.54</v>
      </c>
      <c r="H91" s="21">
        <f t="shared" si="16"/>
        <v>0.2</v>
      </c>
      <c r="I91" s="22">
        <f t="shared" si="11"/>
        <v>3.71</v>
      </c>
      <c r="J91" s="20">
        <f t="shared" si="12"/>
        <v>22.25</v>
      </c>
      <c r="K91" s="21">
        <f t="shared" si="13"/>
        <v>0.2</v>
      </c>
      <c r="L91" s="22">
        <f t="shared" si="14"/>
        <v>4.45</v>
      </c>
      <c r="M91" s="52">
        <f t="shared" si="15"/>
        <v>31.15</v>
      </c>
    </row>
    <row r="92" spans="1:13" ht="30.75" customHeight="1">
      <c r="A92" s="49">
        <v>78</v>
      </c>
      <c r="B92" s="176"/>
      <c r="C92" s="153"/>
      <c r="D92" s="17" t="s">
        <v>90</v>
      </c>
      <c r="E92" s="17">
        <v>2.7</v>
      </c>
      <c r="F92" s="18">
        <v>1</v>
      </c>
      <c r="G92" s="53">
        <v>48.54</v>
      </c>
      <c r="H92" s="21">
        <f t="shared" si="16"/>
        <v>0.2</v>
      </c>
      <c r="I92" s="22">
        <f t="shared" si="11"/>
        <v>9.7100000000000009</v>
      </c>
      <c r="J92" s="20">
        <f t="shared" si="12"/>
        <v>58.25</v>
      </c>
      <c r="K92" s="21">
        <f t="shared" si="13"/>
        <v>0.2</v>
      </c>
      <c r="L92" s="22">
        <f t="shared" si="14"/>
        <v>11.65</v>
      </c>
      <c r="M92" s="52">
        <f t="shared" si="15"/>
        <v>81.550000000000011</v>
      </c>
    </row>
    <row r="93" spans="1:13" ht="30.75" customHeight="1">
      <c r="A93" s="49">
        <v>79</v>
      </c>
      <c r="B93" s="176"/>
      <c r="C93" s="153"/>
      <c r="D93" s="17" t="s">
        <v>90</v>
      </c>
      <c r="E93" s="17">
        <v>9</v>
      </c>
      <c r="F93" s="18">
        <v>1</v>
      </c>
      <c r="G93" s="53">
        <v>132.54</v>
      </c>
      <c r="H93" s="21">
        <f t="shared" si="16"/>
        <v>0.2</v>
      </c>
      <c r="I93" s="22">
        <f t="shared" si="11"/>
        <v>26.51</v>
      </c>
      <c r="J93" s="20">
        <f t="shared" si="12"/>
        <v>159.04999999999998</v>
      </c>
      <c r="K93" s="21">
        <f t="shared" si="13"/>
        <v>0.2</v>
      </c>
      <c r="L93" s="22">
        <f t="shared" si="14"/>
        <v>31.81</v>
      </c>
      <c r="M93" s="52">
        <f t="shared" si="15"/>
        <v>222.67</v>
      </c>
    </row>
    <row r="94" spans="1:13" ht="30.75" customHeight="1">
      <c r="A94" s="49">
        <v>80</v>
      </c>
      <c r="B94" s="176" t="s">
        <v>104</v>
      </c>
      <c r="C94" s="153"/>
      <c r="D94" s="17" t="s">
        <v>90</v>
      </c>
      <c r="E94" s="17">
        <v>0.9</v>
      </c>
      <c r="F94" s="18">
        <v>1</v>
      </c>
      <c r="G94" s="53">
        <v>18.54</v>
      </c>
      <c r="H94" s="21">
        <f t="shared" si="16"/>
        <v>0.2</v>
      </c>
      <c r="I94" s="22">
        <f t="shared" si="11"/>
        <v>3.71</v>
      </c>
      <c r="J94" s="20">
        <f t="shared" si="12"/>
        <v>22.25</v>
      </c>
      <c r="K94" s="21">
        <f t="shared" si="13"/>
        <v>0.2</v>
      </c>
      <c r="L94" s="22">
        <f t="shared" si="14"/>
        <v>4.45</v>
      </c>
      <c r="M94" s="52">
        <f t="shared" si="15"/>
        <v>31.15</v>
      </c>
    </row>
    <row r="95" spans="1:13" ht="30.75" customHeight="1">
      <c r="A95" s="49">
        <v>81</v>
      </c>
      <c r="B95" s="176"/>
      <c r="C95" s="153"/>
      <c r="D95" s="17" t="s">
        <v>90</v>
      </c>
      <c r="E95" s="17">
        <v>2.7</v>
      </c>
      <c r="F95" s="18">
        <v>1</v>
      </c>
      <c r="G95" s="53">
        <v>48.54</v>
      </c>
      <c r="H95" s="21">
        <f t="shared" si="16"/>
        <v>0.2</v>
      </c>
      <c r="I95" s="22">
        <f t="shared" si="11"/>
        <v>9.7100000000000009</v>
      </c>
      <c r="J95" s="20">
        <f t="shared" si="12"/>
        <v>58.25</v>
      </c>
      <c r="K95" s="21">
        <f t="shared" si="13"/>
        <v>0.2</v>
      </c>
      <c r="L95" s="22">
        <f t="shared" si="14"/>
        <v>11.65</v>
      </c>
      <c r="M95" s="52">
        <f t="shared" si="15"/>
        <v>81.550000000000011</v>
      </c>
    </row>
    <row r="96" spans="1:13" ht="30.75" customHeight="1">
      <c r="A96" s="49">
        <v>82</v>
      </c>
      <c r="B96" s="176"/>
      <c r="C96" s="162"/>
      <c r="D96" s="17" t="s">
        <v>90</v>
      </c>
      <c r="E96" s="17">
        <v>9</v>
      </c>
      <c r="F96" s="18">
        <v>1</v>
      </c>
      <c r="G96" s="53">
        <v>132.54</v>
      </c>
      <c r="H96" s="21">
        <f t="shared" si="16"/>
        <v>0.2</v>
      </c>
      <c r="I96" s="22">
        <f t="shared" si="11"/>
        <v>26.51</v>
      </c>
      <c r="J96" s="20">
        <f t="shared" si="12"/>
        <v>159.04999999999998</v>
      </c>
      <c r="K96" s="21">
        <f t="shared" si="13"/>
        <v>0.2</v>
      </c>
      <c r="L96" s="22">
        <f t="shared" si="14"/>
        <v>31.81</v>
      </c>
      <c r="M96" s="52">
        <f t="shared" si="15"/>
        <v>222.67</v>
      </c>
    </row>
    <row r="97" spans="1:13" ht="30.75" customHeight="1">
      <c r="A97" s="49">
        <v>83</v>
      </c>
      <c r="B97" s="176" t="s">
        <v>105</v>
      </c>
      <c r="C97" s="152" t="s">
        <v>106</v>
      </c>
      <c r="D97" s="17" t="s">
        <v>90</v>
      </c>
      <c r="E97" s="17">
        <v>0.9</v>
      </c>
      <c r="F97" s="18">
        <v>1</v>
      </c>
      <c r="G97" s="53">
        <v>16.739999999999998</v>
      </c>
      <c r="H97" s="21">
        <f t="shared" si="16"/>
        <v>0.2</v>
      </c>
      <c r="I97" s="22">
        <f t="shared" si="11"/>
        <v>3.35</v>
      </c>
      <c r="J97" s="20">
        <f t="shared" si="12"/>
        <v>20.09</v>
      </c>
      <c r="K97" s="21">
        <f t="shared" si="13"/>
        <v>0.2</v>
      </c>
      <c r="L97" s="22">
        <f t="shared" si="14"/>
        <v>4.0199999999999996</v>
      </c>
      <c r="M97" s="52">
        <f t="shared" si="15"/>
        <v>28.13</v>
      </c>
    </row>
    <row r="98" spans="1:13" ht="30.75" customHeight="1">
      <c r="A98" s="49">
        <v>84</v>
      </c>
      <c r="B98" s="182"/>
      <c r="C98" s="153"/>
      <c r="D98" s="17" t="s">
        <v>90</v>
      </c>
      <c r="E98" s="17">
        <v>2.7</v>
      </c>
      <c r="F98" s="18">
        <v>1</v>
      </c>
      <c r="G98" s="53">
        <v>43.74</v>
      </c>
      <c r="H98" s="21">
        <f t="shared" si="16"/>
        <v>0.2</v>
      </c>
      <c r="I98" s="22">
        <f t="shared" si="11"/>
        <v>8.75</v>
      </c>
      <c r="J98" s="20">
        <f t="shared" si="12"/>
        <v>52.49</v>
      </c>
      <c r="K98" s="21">
        <f t="shared" si="13"/>
        <v>0.2</v>
      </c>
      <c r="L98" s="22">
        <f t="shared" si="14"/>
        <v>10.5</v>
      </c>
      <c r="M98" s="52">
        <f t="shared" si="15"/>
        <v>73.490000000000009</v>
      </c>
    </row>
    <row r="99" spans="1:13" ht="30.75" customHeight="1">
      <c r="A99" s="49">
        <v>85</v>
      </c>
      <c r="B99" s="182"/>
      <c r="C99" s="162"/>
      <c r="D99" s="17" t="s">
        <v>90</v>
      </c>
      <c r="E99" s="17">
        <v>9</v>
      </c>
      <c r="F99" s="18">
        <v>1</v>
      </c>
      <c r="G99" s="53">
        <v>122.94</v>
      </c>
      <c r="H99" s="21">
        <f t="shared" si="16"/>
        <v>0.2</v>
      </c>
      <c r="I99" s="22">
        <f t="shared" si="11"/>
        <v>24.59</v>
      </c>
      <c r="J99" s="20">
        <f t="shared" si="12"/>
        <v>147.53</v>
      </c>
      <c r="K99" s="21">
        <f t="shared" si="13"/>
        <v>0.2</v>
      </c>
      <c r="L99" s="22">
        <f t="shared" si="14"/>
        <v>29.51</v>
      </c>
      <c r="M99" s="52">
        <f t="shared" si="15"/>
        <v>206.54999999999998</v>
      </c>
    </row>
    <row r="100" spans="1:13" ht="59.25" customHeight="1">
      <c r="A100" s="49">
        <v>86</v>
      </c>
      <c r="B100" s="177" t="s">
        <v>107</v>
      </c>
      <c r="C100" s="187" t="s">
        <v>108</v>
      </c>
      <c r="D100" s="61"/>
      <c r="E100" s="17">
        <v>3</v>
      </c>
      <c r="F100" s="18">
        <v>1</v>
      </c>
      <c r="G100" s="53">
        <v>55.14</v>
      </c>
      <c r="H100" s="21">
        <f t="shared" si="16"/>
        <v>0.2</v>
      </c>
      <c r="I100" s="22">
        <f t="shared" si="11"/>
        <v>11.03</v>
      </c>
      <c r="J100" s="20">
        <f t="shared" si="12"/>
        <v>66.17</v>
      </c>
      <c r="K100" s="21">
        <f t="shared" si="13"/>
        <v>0.2</v>
      </c>
      <c r="L100" s="22">
        <f t="shared" si="14"/>
        <v>13.23</v>
      </c>
      <c r="M100" s="52">
        <f t="shared" si="15"/>
        <v>92.63000000000001</v>
      </c>
    </row>
    <row r="101" spans="1:13" ht="30.75" customHeight="1">
      <c r="A101" s="49">
        <v>87</v>
      </c>
      <c r="B101" s="179"/>
      <c r="C101" s="188"/>
      <c r="D101" s="61"/>
      <c r="E101" s="17">
        <v>9.9</v>
      </c>
      <c r="F101" s="18">
        <v>1</v>
      </c>
      <c r="G101" s="53">
        <v>154.74</v>
      </c>
      <c r="H101" s="21">
        <f t="shared" si="16"/>
        <v>0.2</v>
      </c>
      <c r="I101" s="22">
        <f t="shared" si="11"/>
        <v>30.95</v>
      </c>
      <c r="J101" s="20">
        <f t="shared" si="12"/>
        <v>185.69</v>
      </c>
      <c r="K101" s="21">
        <f t="shared" si="13"/>
        <v>0.2</v>
      </c>
      <c r="L101" s="22">
        <f t="shared" si="14"/>
        <v>37.14</v>
      </c>
      <c r="M101" s="52">
        <f t="shared" si="15"/>
        <v>259.96999999999997</v>
      </c>
    </row>
    <row r="102" spans="1:13" ht="37.5" customHeight="1">
      <c r="A102" s="49">
        <v>88</v>
      </c>
      <c r="B102" s="176" t="s">
        <v>109</v>
      </c>
      <c r="C102" s="152" t="s">
        <v>110</v>
      </c>
      <c r="D102" s="17" t="s">
        <v>90</v>
      </c>
      <c r="E102" s="17">
        <v>0.9</v>
      </c>
      <c r="F102" s="18">
        <v>1</v>
      </c>
      <c r="G102" s="53">
        <v>13.14</v>
      </c>
      <c r="H102" s="21">
        <f t="shared" si="16"/>
        <v>0.2</v>
      </c>
      <c r="I102" s="22">
        <f t="shared" si="11"/>
        <v>2.63</v>
      </c>
      <c r="J102" s="20">
        <f t="shared" si="12"/>
        <v>15.77</v>
      </c>
      <c r="K102" s="21">
        <f t="shared" si="13"/>
        <v>0.2</v>
      </c>
      <c r="L102" s="22">
        <f t="shared" si="14"/>
        <v>3.15</v>
      </c>
      <c r="M102" s="52">
        <f t="shared" si="15"/>
        <v>22.069999999999997</v>
      </c>
    </row>
    <row r="103" spans="1:13" ht="37.5" customHeight="1">
      <c r="A103" s="49">
        <v>89</v>
      </c>
      <c r="B103" s="182"/>
      <c r="C103" s="153"/>
      <c r="D103" s="17" t="s">
        <v>90</v>
      </c>
      <c r="E103" s="17">
        <v>2.7</v>
      </c>
      <c r="F103" s="18">
        <v>1</v>
      </c>
      <c r="G103" s="53">
        <v>34.14</v>
      </c>
      <c r="H103" s="21">
        <f t="shared" si="16"/>
        <v>0.2</v>
      </c>
      <c r="I103" s="22">
        <f t="shared" si="11"/>
        <v>6.83</v>
      </c>
      <c r="J103" s="20">
        <f t="shared" si="12"/>
        <v>40.97</v>
      </c>
      <c r="K103" s="21">
        <f t="shared" si="13"/>
        <v>0.2</v>
      </c>
      <c r="L103" s="22">
        <f t="shared" si="14"/>
        <v>8.19</v>
      </c>
      <c r="M103" s="52">
        <f t="shared" si="15"/>
        <v>57.349999999999994</v>
      </c>
    </row>
    <row r="104" spans="1:13" ht="37.5" customHeight="1">
      <c r="A104" s="49">
        <v>90</v>
      </c>
      <c r="B104" s="182"/>
      <c r="C104" s="162"/>
      <c r="D104" s="17" t="s">
        <v>90</v>
      </c>
      <c r="E104" s="17">
        <v>9</v>
      </c>
      <c r="F104" s="18">
        <v>1</v>
      </c>
      <c r="G104" s="53">
        <v>94.74</v>
      </c>
      <c r="H104" s="21">
        <f t="shared" si="16"/>
        <v>0.2</v>
      </c>
      <c r="I104" s="22">
        <f t="shared" si="11"/>
        <v>18.95</v>
      </c>
      <c r="J104" s="20">
        <f t="shared" si="12"/>
        <v>113.69</v>
      </c>
      <c r="K104" s="21">
        <f t="shared" si="13"/>
        <v>0.2</v>
      </c>
      <c r="L104" s="22">
        <f t="shared" si="14"/>
        <v>22.74</v>
      </c>
      <c r="M104" s="52">
        <f t="shared" si="15"/>
        <v>159.17000000000002</v>
      </c>
    </row>
    <row r="105" spans="1:13" ht="30.75" customHeight="1">
      <c r="A105" s="49">
        <v>91</v>
      </c>
      <c r="B105" s="182" t="s">
        <v>111</v>
      </c>
      <c r="C105" s="187" t="s">
        <v>112</v>
      </c>
      <c r="D105" s="61"/>
      <c r="E105" s="17">
        <v>0.3</v>
      </c>
      <c r="F105" s="18">
        <v>1</v>
      </c>
      <c r="G105" s="53">
        <v>20.34</v>
      </c>
      <c r="H105" s="21">
        <f t="shared" si="16"/>
        <v>0.2</v>
      </c>
      <c r="I105" s="22">
        <f t="shared" si="11"/>
        <v>4.07</v>
      </c>
      <c r="J105" s="20">
        <f t="shared" si="12"/>
        <v>24.41</v>
      </c>
      <c r="K105" s="21">
        <f t="shared" si="13"/>
        <v>0.2</v>
      </c>
      <c r="L105" s="22">
        <f t="shared" si="14"/>
        <v>4.88</v>
      </c>
      <c r="M105" s="52">
        <f t="shared" si="15"/>
        <v>34.17</v>
      </c>
    </row>
    <row r="106" spans="1:13" ht="30.75" customHeight="1">
      <c r="A106" s="49">
        <v>92</v>
      </c>
      <c r="B106" s="182"/>
      <c r="C106" s="188"/>
      <c r="D106" s="62"/>
      <c r="E106" s="60">
        <v>1</v>
      </c>
      <c r="F106" s="18">
        <v>1</v>
      </c>
      <c r="G106" s="53">
        <v>41.94</v>
      </c>
      <c r="H106" s="21">
        <f t="shared" si="16"/>
        <v>0.2</v>
      </c>
      <c r="I106" s="22">
        <f t="shared" si="11"/>
        <v>8.39</v>
      </c>
      <c r="J106" s="20">
        <f t="shared" si="12"/>
        <v>50.33</v>
      </c>
      <c r="K106" s="21">
        <f t="shared" si="13"/>
        <v>0.2</v>
      </c>
      <c r="L106" s="22">
        <f t="shared" si="14"/>
        <v>10.07</v>
      </c>
      <c r="M106" s="52">
        <f t="shared" si="15"/>
        <v>70.47</v>
      </c>
    </row>
    <row r="107" spans="1:13" ht="15" customHeight="1">
      <c r="A107" s="165" t="s">
        <v>113</v>
      </c>
      <c r="B107" s="166"/>
      <c r="C107" s="166"/>
      <c r="D107" s="166"/>
      <c r="E107" s="166"/>
      <c r="F107" s="46"/>
      <c r="G107" s="47"/>
      <c r="H107" s="47"/>
      <c r="I107" s="47"/>
      <c r="J107" s="47"/>
      <c r="K107" s="57"/>
      <c r="L107" s="58"/>
      <c r="M107" s="59"/>
    </row>
    <row r="108" spans="1:13" ht="36" customHeight="1">
      <c r="A108" s="49">
        <v>93</v>
      </c>
      <c r="B108" s="176" t="s">
        <v>114</v>
      </c>
      <c r="C108" s="152" t="s">
        <v>115</v>
      </c>
      <c r="D108" s="17" t="s">
        <v>90</v>
      </c>
      <c r="E108" s="17">
        <v>0.9</v>
      </c>
      <c r="F108" s="18">
        <v>1</v>
      </c>
      <c r="G108" s="51">
        <v>13.14</v>
      </c>
      <c r="H108" s="21">
        <f t="shared" si="16"/>
        <v>0.2</v>
      </c>
      <c r="I108" s="22">
        <f t="shared" ref="I108:I121" si="17">ROUND(G108*(H108),2)</f>
        <v>2.63</v>
      </c>
      <c r="J108" s="20">
        <f t="shared" ref="J108:J121" si="18">G108+I108</f>
        <v>15.77</v>
      </c>
      <c r="K108" s="21">
        <f t="shared" si="13"/>
        <v>0.2</v>
      </c>
      <c r="L108" s="22">
        <f t="shared" ref="L108:L121" si="19">ROUND(J108*K108,2)</f>
        <v>3.15</v>
      </c>
      <c r="M108" s="52">
        <f t="shared" ref="M108:M121" si="20">J108+L108+L108</f>
        <v>22.069999999999997</v>
      </c>
    </row>
    <row r="109" spans="1:13" ht="36" customHeight="1">
      <c r="A109" s="49">
        <v>94</v>
      </c>
      <c r="B109" s="176"/>
      <c r="C109" s="153"/>
      <c r="D109" s="17" t="s">
        <v>90</v>
      </c>
      <c r="E109" s="17">
        <v>2.7</v>
      </c>
      <c r="F109" s="18">
        <v>1</v>
      </c>
      <c r="G109" s="53">
        <v>33.54</v>
      </c>
      <c r="H109" s="21">
        <f t="shared" si="16"/>
        <v>0.2</v>
      </c>
      <c r="I109" s="22">
        <f t="shared" si="17"/>
        <v>6.71</v>
      </c>
      <c r="J109" s="20">
        <f t="shared" si="18"/>
        <v>40.25</v>
      </c>
      <c r="K109" s="21">
        <f t="shared" si="13"/>
        <v>0.2</v>
      </c>
      <c r="L109" s="22">
        <f t="shared" si="19"/>
        <v>8.0500000000000007</v>
      </c>
      <c r="M109" s="52">
        <f t="shared" si="20"/>
        <v>56.349999999999994</v>
      </c>
    </row>
    <row r="110" spans="1:13" ht="36" customHeight="1">
      <c r="A110" s="49">
        <v>95</v>
      </c>
      <c r="B110" s="176"/>
      <c r="C110" s="162"/>
      <c r="D110" s="17" t="s">
        <v>90</v>
      </c>
      <c r="E110" s="17">
        <v>9</v>
      </c>
      <c r="F110" s="18">
        <v>1</v>
      </c>
      <c r="G110" s="53">
        <v>101.94</v>
      </c>
      <c r="H110" s="21">
        <f t="shared" si="16"/>
        <v>0.2</v>
      </c>
      <c r="I110" s="22">
        <f t="shared" si="17"/>
        <v>20.39</v>
      </c>
      <c r="J110" s="20">
        <f t="shared" si="18"/>
        <v>122.33</v>
      </c>
      <c r="K110" s="21">
        <f t="shared" si="13"/>
        <v>0.2</v>
      </c>
      <c r="L110" s="22">
        <f t="shared" si="19"/>
        <v>24.47</v>
      </c>
      <c r="M110" s="52">
        <f t="shared" si="20"/>
        <v>171.27</v>
      </c>
    </row>
    <row r="111" spans="1:13" ht="53.25" customHeight="1">
      <c r="A111" s="49">
        <v>96</v>
      </c>
      <c r="B111" s="177" t="s">
        <v>116</v>
      </c>
      <c r="C111" s="152" t="s">
        <v>117</v>
      </c>
      <c r="D111" s="61"/>
      <c r="E111" s="17">
        <v>0.33</v>
      </c>
      <c r="F111" s="18">
        <v>1</v>
      </c>
      <c r="G111" s="53">
        <v>15.54</v>
      </c>
      <c r="H111" s="21">
        <f t="shared" si="16"/>
        <v>0.2</v>
      </c>
      <c r="I111" s="22">
        <f t="shared" si="17"/>
        <v>3.11</v>
      </c>
      <c r="J111" s="20">
        <f t="shared" si="18"/>
        <v>18.649999999999999</v>
      </c>
      <c r="K111" s="21">
        <f t="shared" si="13"/>
        <v>0.2</v>
      </c>
      <c r="L111" s="22">
        <f t="shared" si="19"/>
        <v>3.73</v>
      </c>
      <c r="M111" s="52">
        <f t="shared" si="20"/>
        <v>26.11</v>
      </c>
    </row>
    <row r="112" spans="1:13" ht="53.25" customHeight="1">
      <c r="A112" s="49">
        <v>97</v>
      </c>
      <c r="B112" s="179"/>
      <c r="C112" s="153"/>
      <c r="D112" s="61"/>
      <c r="E112" s="17">
        <v>1</v>
      </c>
      <c r="F112" s="18">
        <v>1</v>
      </c>
      <c r="G112" s="53">
        <v>31.74</v>
      </c>
      <c r="H112" s="21">
        <f t="shared" si="16"/>
        <v>0.2</v>
      </c>
      <c r="I112" s="22">
        <f t="shared" si="17"/>
        <v>6.35</v>
      </c>
      <c r="J112" s="20">
        <f t="shared" si="18"/>
        <v>38.089999999999996</v>
      </c>
      <c r="K112" s="21">
        <f t="shared" si="13"/>
        <v>0.2</v>
      </c>
      <c r="L112" s="22">
        <f t="shared" si="19"/>
        <v>7.62</v>
      </c>
      <c r="M112" s="52">
        <f t="shared" si="20"/>
        <v>53.329999999999991</v>
      </c>
    </row>
    <row r="113" spans="1:13" ht="53.25" customHeight="1">
      <c r="A113" s="49">
        <v>98</v>
      </c>
      <c r="B113" s="177" t="s">
        <v>118</v>
      </c>
      <c r="C113" s="153"/>
      <c r="D113" s="17" t="s">
        <v>90</v>
      </c>
      <c r="E113" s="17">
        <v>0.25</v>
      </c>
      <c r="F113" s="18">
        <v>1</v>
      </c>
      <c r="G113" s="53">
        <v>11.34</v>
      </c>
      <c r="H113" s="21">
        <f t="shared" si="16"/>
        <v>0.2</v>
      </c>
      <c r="I113" s="22">
        <f t="shared" si="17"/>
        <v>2.27</v>
      </c>
      <c r="J113" s="20">
        <f t="shared" si="18"/>
        <v>13.61</v>
      </c>
      <c r="K113" s="21">
        <f t="shared" si="13"/>
        <v>0.2</v>
      </c>
      <c r="L113" s="22">
        <f t="shared" si="19"/>
        <v>2.72</v>
      </c>
      <c r="M113" s="52">
        <f t="shared" si="20"/>
        <v>19.049999999999997</v>
      </c>
    </row>
    <row r="114" spans="1:13" ht="53.25" customHeight="1">
      <c r="A114" s="49">
        <v>99</v>
      </c>
      <c r="B114" s="179"/>
      <c r="C114" s="162"/>
      <c r="D114" s="17" t="s">
        <v>90</v>
      </c>
      <c r="E114" s="17">
        <v>0.9</v>
      </c>
      <c r="F114" s="18">
        <v>1</v>
      </c>
      <c r="G114" s="53">
        <v>25.74</v>
      </c>
      <c r="H114" s="21">
        <f t="shared" si="16"/>
        <v>0.2</v>
      </c>
      <c r="I114" s="22">
        <f t="shared" si="17"/>
        <v>5.15</v>
      </c>
      <c r="J114" s="20">
        <f t="shared" si="18"/>
        <v>30.89</v>
      </c>
      <c r="K114" s="21">
        <f t="shared" si="13"/>
        <v>0.2</v>
      </c>
      <c r="L114" s="22">
        <f t="shared" si="19"/>
        <v>6.18</v>
      </c>
      <c r="M114" s="52">
        <f t="shared" si="20"/>
        <v>43.25</v>
      </c>
    </row>
    <row r="115" spans="1:13" ht="47.25" customHeight="1">
      <c r="A115" s="49">
        <v>100</v>
      </c>
      <c r="B115" s="176" t="s">
        <v>119</v>
      </c>
      <c r="C115" s="152" t="s">
        <v>120</v>
      </c>
      <c r="D115" s="17" t="s">
        <v>90</v>
      </c>
      <c r="E115" s="17">
        <v>0.9</v>
      </c>
      <c r="F115" s="18">
        <v>1</v>
      </c>
      <c r="G115" s="53">
        <v>21.54</v>
      </c>
      <c r="H115" s="21">
        <f t="shared" si="16"/>
        <v>0.2</v>
      </c>
      <c r="I115" s="22">
        <f t="shared" si="17"/>
        <v>4.3099999999999996</v>
      </c>
      <c r="J115" s="20">
        <f t="shared" si="18"/>
        <v>25.849999999999998</v>
      </c>
      <c r="K115" s="21">
        <f t="shared" si="13"/>
        <v>0.2</v>
      </c>
      <c r="L115" s="22">
        <f t="shared" si="19"/>
        <v>5.17</v>
      </c>
      <c r="M115" s="52">
        <f t="shared" si="20"/>
        <v>36.19</v>
      </c>
    </row>
    <row r="116" spans="1:13" ht="47.25" customHeight="1">
      <c r="A116" s="49">
        <v>101</v>
      </c>
      <c r="B116" s="176"/>
      <c r="C116" s="162"/>
      <c r="D116" s="17" t="s">
        <v>90</v>
      </c>
      <c r="E116" s="17">
        <v>2.7</v>
      </c>
      <c r="F116" s="18">
        <v>1</v>
      </c>
      <c r="G116" s="53">
        <v>53.94</v>
      </c>
      <c r="H116" s="21">
        <f t="shared" si="16"/>
        <v>0.2</v>
      </c>
      <c r="I116" s="22">
        <f t="shared" si="17"/>
        <v>10.79</v>
      </c>
      <c r="J116" s="20">
        <f t="shared" si="18"/>
        <v>64.72999999999999</v>
      </c>
      <c r="K116" s="21">
        <f t="shared" si="13"/>
        <v>0.2</v>
      </c>
      <c r="L116" s="22">
        <f t="shared" si="19"/>
        <v>12.95</v>
      </c>
      <c r="M116" s="52">
        <f t="shared" si="20"/>
        <v>90.63</v>
      </c>
    </row>
    <row r="117" spans="1:13" ht="54" customHeight="1">
      <c r="A117" s="49">
        <v>102</v>
      </c>
      <c r="B117" s="177" t="s">
        <v>121</v>
      </c>
      <c r="C117" s="152" t="s">
        <v>122</v>
      </c>
      <c r="D117" s="185" t="s">
        <v>123</v>
      </c>
      <c r="E117" s="17">
        <v>0.25</v>
      </c>
      <c r="F117" s="18">
        <v>0.8</v>
      </c>
      <c r="G117" s="53">
        <v>14.34</v>
      </c>
      <c r="H117" s="21">
        <f t="shared" si="16"/>
        <v>0.2</v>
      </c>
      <c r="I117" s="22">
        <f t="shared" si="17"/>
        <v>2.87</v>
      </c>
      <c r="J117" s="20">
        <f t="shared" si="18"/>
        <v>17.21</v>
      </c>
      <c r="K117" s="21">
        <f t="shared" si="13"/>
        <v>0.2</v>
      </c>
      <c r="L117" s="22">
        <f t="shared" si="19"/>
        <v>3.44</v>
      </c>
      <c r="M117" s="52">
        <f t="shared" si="20"/>
        <v>24.090000000000003</v>
      </c>
    </row>
    <row r="118" spans="1:13" ht="54" customHeight="1">
      <c r="A118" s="49">
        <v>103</v>
      </c>
      <c r="B118" s="179"/>
      <c r="C118" s="162"/>
      <c r="D118" s="186"/>
      <c r="E118" s="17">
        <v>1</v>
      </c>
      <c r="F118" s="18">
        <v>0.8</v>
      </c>
      <c r="G118" s="53">
        <v>29.94</v>
      </c>
      <c r="H118" s="21">
        <f t="shared" si="16"/>
        <v>0.2</v>
      </c>
      <c r="I118" s="22">
        <f t="shared" si="17"/>
        <v>5.99</v>
      </c>
      <c r="J118" s="20">
        <f t="shared" si="18"/>
        <v>35.93</v>
      </c>
      <c r="K118" s="21">
        <f t="shared" si="13"/>
        <v>0.2</v>
      </c>
      <c r="L118" s="22">
        <f t="shared" si="19"/>
        <v>7.19</v>
      </c>
      <c r="M118" s="52">
        <f t="shared" si="20"/>
        <v>50.309999999999995</v>
      </c>
    </row>
    <row r="119" spans="1:13" ht="93" customHeight="1">
      <c r="A119" s="49">
        <v>104</v>
      </c>
      <c r="B119" s="54" t="s">
        <v>124</v>
      </c>
      <c r="C119" s="55" t="s">
        <v>125</v>
      </c>
      <c r="D119" s="17" t="s">
        <v>126</v>
      </c>
      <c r="E119" s="17">
        <v>0.9</v>
      </c>
      <c r="F119" s="18">
        <v>1</v>
      </c>
      <c r="G119" s="53">
        <v>15.54</v>
      </c>
      <c r="H119" s="21">
        <f t="shared" si="16"/>
        <v>0.2</v>
      </c>
      <c r="I119" s="22">
        <f t="shared" si="17"/>
        <v>3.11</v>
      </c>
      <c r="J119" s="20">
        <f t="shared" si="18"/>
        <v>18.649999999999999</v>
      </c>
      <c r="K119" s="21">
        <f t="shared" si="13"/>
        <v>0.2</v>
      </c>
      <c r="L119" s="22">
        <f t="shared" si="19"/>
        <v>3.73</v>
      </c>
      <c r="M119" s="52">
        <f t="shared" si="20"/>
        <v>26.11</v>
      </c>
    </row>
    <row r="120" spans="1:13" ht="54" customHeight="1">
      <c r="A120" s="49">
        <v>105</v>
      </c>
      <c r="B120" s="177" t="s">
        <v>127</v>
      </c>
      <c r="C120" s="152" t="s">
        <v>128</v>
      </c>
      <c r="D120" s="61"/>
      <c r="E120" s="17">
        <v>0.5</v>
      </c>
      <c r="F120" s="18">
        <v>1.03</v>
      </c>
      <c r="G120" s="53">
        <v>6.54</v>
      </c>
      <c r="H120" s="21">
        <f t="shared" si="16"/>
        <v>0.2</v>
      </c>
      <c r="I120" s="22">
        <f t="shared" si="17"/>
        <v>1.31</v>
      </c>
      <c r="J120" s="20">
        <f t="shared" si="18"/>
        <v>7.85</v>
      </c>
      <c r="K120" s="21">
        <f t="shared" si="13"/>
        <v>0.2</v>
      </c>
      <c r="L120" s="22">
        <f t="shared" si="19"/>
        <v>1.57</v>
      </c>
      <c r="M120" s="52">
        <f t="shared" si="20"/>
        <v>10.99</v>
      </c>
    </row>
    <row r="121" spans="1:13" ht="54" customHeight="1">
      <c r="A121" s="49">
        <v>106</v>
      </c>
      <c r="B121" s="179"/>
      <c r="C121" s="162"/>
      <c r="D121" s="61"/>
      <c r="E121" s="17">
        <v>1</v>
      </c>
      <c r="F121" s="18">
        <v>1.03</v>
      </c>
      <c r="G121" s="53">
        <v>9.5399999999999991</v>
      </c>
      <c r="H121" s="21">
        <f t="shared" si="16"/>
        <v>0.2</v>
      </c>
      <c r="I121" s="22">
        <f t="shared" si="17"/>
        <v>1.91</v>
      </c>
      <c r="J121" s="20">
        <f t="shared" si="18"/>
        <v>11.45</v>
      </c>
      <c r="K121" s="21">
        <f t="shared" si="13"/>
        <v>0.2</v>
      </c>
      <c r="L121" s="22">
        <f t="shared" si="19"/>
        <v>2.29</v>
      </c>
      <c r="M121" s="52">
        <f t="shared" si="20"/>
        <v>16.029999999999998</v>
      </c>
    </row>
    <row r="122" spans="1:13">
      <c r="A122" s="163" t="s">
        <v>129</v>
      </c>
      <c r="B122" s="163"/>
      <c r="C122" s="164"/>
      <c r="D122" s="164"/>
      <c r="E122" s="164"/>
      <c r="F122" s="56"/>
      <c r="G122" s="47"/>
      <c r="H122" s="47"/>
      <c r="I122" s="47"/>
      <c r="J122" s="47"/>
      <c r="K122" s="57"/>
      <c r="L122" s="58"/>
      <c r="M122" s="59"/>
    </row>
    <row r="123" spans="1:13" ht="26.25" customHeight="1">
      <c r="A123" s="49">
        <v>107</v>
      </c>
      <c r="B123" s="176" t="s">
        <v>130</v>
      </c>
      <c r="C123" s="152" t="s">
        <v>131</v>
      </c>
      <c r="D123" s="16" t="s">
        <v>132</v>
      </c>
      <c r="E123" s="16">
        <v>0.9</v>
      </c>
      <c r="F123" s="29">
        <v>0.9</v>
      </c>
      <c r="G123" s="63">
        <v>20.34</v>
      </c>
      <c r="H123" s="31">
        <f t="shared" si="16"/>
        <v>0.2</v>
      </c>
      <c r="I123" s="32">
        <f t="shared" ref="I123:I160" si="21">ROUND(G123*(H123),2)</f>
        <v>4.07</v>
      </c>
      <c r="J123" s="30">
        <f t="shared" ref="J123:J160" si="22">G123+I123</f>
        <v>24.41</v>
      </c>
      <c r="K123" s="31">
        <f t="shared" si="13"/>
        <v>0.2</v>
      </c>
      <c r="L123" s="32">
        <f t="shared" ref="L123:L160" si="23">ROUND(J123*K123,2)</f>
        <v>4.88</v>
      </c>
      <c r="M123" s="64">
        <f t="shared" ref="M123:M160" si="24">J123+L123+L123</f>
        <v>34.17</v>
      </c>
    </row>
    <row r="124" spans="1:13" ht="26.25" customHeight="1">
      <c r="A124" s="49">
        <v>108</v>
      </c>
      <c r="B124" s="176"/>
      <c r="C124" s="153"/>
      <c r="D124" s="16" t="s">
        <v>132</v>
      </c>
      <c r="E124" s="16">
        <v>2.7</v>
      </c>
      <c r="F124" s="29">
        <v>0.9</v>
      </c>
      <c r="G124" s="65">
        <v>56.94</v>
      </c>
      <c r="H124" s="31">
        <f t="shared" si="16"/>
        <v>0.2</v>
      </c>
      <c r="I124" s="32">
        <f t="shared" si="21"/>
        <v>11.39</v>
      </c>
      <c r="J124" s="30">
        <f t="shared" si="22"/>
        <v>68.33</v>
      </c>
      <c r="K124" s="31">
        <f t="shared" ref="K124:K187" si="25">$K$6</f>
        <v>0.2</v>
      </c>
      <c r="L124" s="32">
        <f t="shared" si="23"/>
        <v>13.67</v>
      </c>
      <c r="M124" s="64">
        <f t="shared" si="24"/>
        <v>95.67</v>
      </c>
    </row>
    <row r="125" spans="1:13" ht="26.25" customHeight="1">
      <c r="A125" s="49">
        <v>109</v>
      </c>
      <c r="B125" s="176"/>
      <c r="C125" s="153"/>
      <c r="D125" s="16" t="s">
        <v>132</v>
      </c>
      <c r="E125" s="16">
        <v>9</v>
      </c>
      <c r="F125" s="29">
        <v>0.9</v>
      </c>
      <c r="G125" s="65">
        <v>166.14</v>
      </c>
      <c r="H125" s="31">
        <f t="shared" si="16"/>
        <v>0.2</v>
      </c>
      <c r="I125" s="32">
        <f t="shared" si="21"/>
        <v>33.229999999999997</v>
      </c>
      <c r="J125" s="30">
        <f t="shared" si="22"/>
        <v>199.36999999999998</v>
      </c>
      <c r="K125" s="31">
        <f t="shared" si="25"/>
        <v>0.2</v>
      </c>
      <c r="L125" s="32">
        <f t="shared" si="23"/>
        <v>39.869999999999997</v>
      </c>
      <c r="M125" s="64">
        <f t="shared" si="24"/>
        <v>279.10999999999996</v>
      </c>
    </row>
    <row r="126" spans="1:13" ht="29.25" customHeight="1">
      <c r="A126" s="49">
        <v>110</v>
      </c>
      <c r="B126" s="176"/>
      <c r="C126" s="162"/>
      <c r="D126" s="16" t="s">
        <v>132</v>
      </c>
      <c r="E126" s="16">
        <v>18</v>
      </c>
      <c r="F126" s="29">
        <v>0.9</v>
      </c>
      <c r="G126" s="65">
        <v>292.14</v>
      </c>
      <c r="H126" s="31">
        <f t="shared" si="16"/>
        <v>0.2</v>
      </c>
      <c r="I126" s="32">
        <f t="shared" si="21"/>
        <v>58.43</v>
      </c>
      <c r="J126" s="30">
        <f t="shared" si="22"/>
        <v>350.57</v>
      </c>
      <c r="K126" s="31">
        <f t="shared" si="25"/>
        <v>0.2</v>
      </c>
      <c r="L126" s="32">
        <f t="shared" si="23"/>
        <v>70.11</v>
      </c>
      <c r="M126" s="64">
        <f t="shared" si="24"/>
        <v>490.79</v>
      </c>
    </row>
    <row r="127" spans="1:13" ht="36.75" customHeight="1">
      <c r="A127" s="49">
        <v>111</v>
      </c>
      <c r="B127" s="176" t="s">
        <v>133</v>
      </c>
      <c r="C127" s="152" t="s">
        <v>134</v>
      </c>
      <c r="D127" s="16" t="s">
        <v>132</v>
      </c>
      <c r="E127" s="16">
        <v>0.9</v>
      </c>
      <c r="F127" s="29">
        <v>0.9</v>
      </c>
      <c r="G127" s="65">
        <v>20.34</v>
      </c>
      <c r="H127" s="31">
        <f t="shared" si="16"/>
        <v>0.2</v>
      </c>
      <c r="I127" s="32">
        <f t="shared" si="21"/>
        <v>4.07</v>
      </c>
      <c r="J127" s="30">
        <f t="shared" si="22"/>
        <v>24.41</v>
      </c>
      <c r="K127" s="31">
        <f t="shared" si="25"/>
        <v>0.2</v>
      </c>
      <c r="L127" s="32">
        <f t="shared" si="23"/>
        <v>4.88</v>
      </c>
      <c r="M127" s="64">
        <f t="shared" si="24"/>
        <v>34.17</v>
      </c>
    </row>
    <row r="128" spans="1:13" ht="39" customHeight="1">
      <c r="A128" s="49">
        <v>112</v>
      </c>
      <c r="B128" s="182"/>
      <c r="C128" s="153"/>
      <c r="D128" s="16" t="s">
        <v>132</v>
      </c>
      <c r="E128" s="16">
        <v>2.7</v>
      </c>
      <c r="F128" s="29">
        <v>0.9</v>
      </c>
      <c r="G128" s="65">
        <v>56.94</v>
      </c>
      <c r="H128" s="31">
        <f t="shared" si="16"/>
        <v>0.2</v>
      </c>
      <c r="I128" s="32">
        <f t="shared" si="21"/>
        <v>11.39</v>
      </c>
      <c r="J128" s="30">
        <f t="shared" si="22"/>
        <v>68.33</v>
      </c>
      <c r="K128" s="31">
        <f t="shared" si="25"/>
        <v>0.2</v>
      </c>
      <c r="L128" s="32">
        <f t="shared" si="23"/>
        <v>13.67</v>
      </c>
      <c r="M128" s="64">
        <f t="shared" si="24"/>
        <v>95.67</v>
      </c>
    </row>
    <row r="129" spans="1:13" ht="39" customHeight="1">
      <c r="A129" s="49">
        <v>113</v>
      </c>
      <c r="B129" s="182"/>
      <c r="C129" s="154"/>
      <c r="D129" s="16" t="s">
        <v>132</v>
      </c>
      <c r="E129" s="16">
        <v>9</v>
      </c>
      <c r="F129" s="29">
        <v>0.9</v>
      </c>
      <c r="G129" s="65">
        <v>166.14</v>
      </c>
      <c r="H129" s="31">
        <f t="shared" si="16"/>
        <v>0.2</v>
      </c>
      <c r="I129" s="32">
        <f t="shared" si="21"/>
        <v>33.229999999999997</v>
      </c>
      <c r="J129" s="30">
        <f t="shared" si="22"/>
        <v>199.36999999999998</v>
      </c>
      <c r="K129" s="31">
        <f t="shared" si="25"/>
        <v>0.2</v>
      </c>
      <c r="L129" s="32">
        <f t="shared" si="23"/>
        <v>39.869999999999997</v>
      </c>
      <c r="M129" s="64">
        <f t="shared" si="24"/>
        <v>279.10999999999996</v>
      </c>
    </row>
    <row r="130" spans="1:13" ht="30.75" customHeight="1">
      <c r="A130" s="49">
        <v>114</v>
      </c>
      <c r="B130" s="176" t="s">
        <v>135</v>
      </c>
      <c r="C130" s="181" t="s">
        <v>136</v>
      </c>
      <c r="D130" s="66" t="s">
        <v>123</v>
      </c>
      <c r="E130" s="16">
        <v>0.9</v>
      </c>
      <c r="F130" s="29">
        <v>0.9</v>
      </c>
      <c r="G130" s="65">
        <v>18.54</v>
      </c>
      <c r="H130" s="31">
        <f t="shared" si="16"/>
        <v>0.2</v>
      </c>
      <c r="I130" s="32">
        <f t="shared" si="21"/>
        <v>3.71</v>
      </c>
      <c r="J130" s="30">
        <f t="shared" si="22"/>
        <v>22.25</v>
      </c>
      <c r="K130" s="31">
        <f t="shared" si="25"/>
        <v>0.2</v>
      </c>
      <c r="L130" s="32">
        <f t="shared" si="23"/>
        <v>4.45</v>
      </c>
      <c r="M130" s="64">
        <f t="shared" si="24"/>
        <v>31.15</v>
      </c>
    </row>
    <row r="131" spans="1:13" ht="30.75" customHeight="1">
      <c r="A131" s="49">
        <v>115</v>
      </c>
      <c r="B131" s="182"/>
      <c r="C131" s="153"/>
      <c r="D131" s="66" t="s">
        <v>123</v>
      </c>
      <c r="E131" s="16">
        <v>2.7</v>
      </c>
      <c r="F131" s="29">
        <v>0.9</v>
      </c>
      <c r="G131" s="65">
        <v>47.94</v>
      </c>
      <c r="H131" s="31">
        <f t="shared" si="16"/>
        <v>0.2</v>
      </c>
      <c r="I131" s="32">
        <f t="shared" si="21"/>
        <v>9.59</v>
      </c>
      <c r="J131" s="30">
        <f t="shared" si="22"/>
        <v>57.53</v>
      </c>
      <c r="K131" s="31">
        <f t="shared" si="25"/>
        <v>0.2</v>
      </c>
      <c r="L131" s="32">
        <f t="shared" si="23"/>
        <v>11.51</v>
      </c>
      <c r="M131" s="64">
        <f t="shared" si="24"/>
        <v>80.550000000000011</v>
      </c>
    </row>
    <row r="132" spans="1:13" ht="30.75" customHeight="1">
      <c r="A132" s="49">
        <v>116</v>
      </c>
      <c r="B132" s="182"/>
      <c r="C132" s="162"/>
      <c r="D132" s="66" t="s">
        <v>123</v>
      </c>
      <c r="E132" s="16">
        <v>9</v>
      </c>
      <c r="F132" s="29">
        <v>0.9</v>
      </c>
      <c r="G132" s="65">
        <v>137.94</v>
      </c>
      <c r="H132" s="31">
        <f t="shared" si="16"/>
        <v>0.2</v>
      </c>
      <c r="I132" s="32">
        <f t="shared" si="21"/>
        <v>27.59</v>
      </c>
      <c r="J132" s="30">
        <f t="shared" si="22"/>
        <v>165.53</v>
      </c>
      <c r="K132" s="31">
        <f t="shared" si="25"/>
        <v>0.2</v>
      </c>
      <c r="L132" s="32">
        <f t="shared" si="23"/>
        <v>33.11</v>
      </c>
      <c r="M132" s="64">
        <f t="shared" si="24"/>
        <v>231.75</v>
      </c>
    </row>
    <row r="133" spans="1:13" ht="39" customHeight="1">
      <c r="A133" s="49">
        <v>117</v>
      </c>
      <c r="B133" s="176" t="s">
        <v>137</v>
      </c>
      <c r="C133" s="152" t="s">
        <v>138</v>
      </c>
      <c r="D133" s="16" t="s">
        <v>132</v>
      </c>
      <c r="E133" s="16">
        <v>0.9</v>
      </c>
      <c r="F133" s="29">
        <v>1</v>
      </c>
      <c r="G133" s="65">
        <v>22.74</v>
      </c>
      <c r="H133" s="31">
        <f t="shared" si="16"/>
        <v>0.2</v>
      </c>
      <c r="I133" s="32">
        <f t="shared" si="21"/>
        <v>4.55</v>
      </c>
      <c r="J133" s="30">
        <f t="shared" si="22"/>
        <v>27.29</v>
      </c>
      <c r="K133" s="31">
        <f t="shared" si="25"/>
        <v>0.2</v>
      </c>
      <c r="L133" s="32">
        <f t="shared" si="23"/>
        <v>5.46</v>
      </c>
      <c r="M133" s="64">
        <f t="shared" si="24"/>
        <v>38.21</v>
      </c>
    </row>
    <row r="134" spans="1:13" ht="39" customHeight="1">
      <c r="A134" s="49">
        <v>118</v>
      </c>
      <c r="B134" s="182"/>
      <c r="C134" s="153"/>
      <c r="D134" s="16" t="s">
        <v>132</v>
      </c>
      <c r="E134" s="16">
        <v>2.7</v>
      </c>
      <c r="F134" s="29">
        <v>1</v>
      </c>
      <c r="G134" s="65">
        <v>62.94</v>
      </c>
      <c r="H134" s="31">
        <f t="shared" si="16"/>
        <v>0.2</v>
      </c>
      <c r="I134" s="32">
        <f t="shared" si="21"/>
        <v>12.59</v>
      </c>
      <c r="J134" s="30">
        <f t="shared" si="22"/>
        <v>75.53</v>
      </c>
      <c r="K134" s="31">
        <f t="shared" si="25"/>
        <v>0.2</v>
      </c>
      <c r="L134" s="32">
        <f t="shared" si="23"/>
        <v>15.11</v>
      </c>
      <c r="M134" s="64">
        <f t="shared" si="24"/>
        <v>105.75</v>
      </c>
    </row>
    <row r="135" spans="1:13" ht="39" customHeight="1">
      <c r="A135" s="49">
        <v>119</v>
      </c>
      <c r="B135" s="182"/>
      <c r="C135" s="162"/>
      <c r="D135" s="16" t="s">
        <v>132</v>
      </c>
      <c r="E135" s="16">
        <v>9</v>
      </c>
      <c r="F135" s="29">
        <v>1</v>
      </c>
      <c r="G135" s="65">
        <v>182.94</v>
      </c>
      <c r="H135" s="31">
        <f t="shared" si="16"/>
        <v>0.2</v>
      </c>
      <c r="I135" s="32">
        <f t="shared" si="21"/>
        <v>36.590000000000003</v>
      </c>
      <c r="J135" s="30">
        <f t="shared" si="22"/>
        <v>219.53</v>
      </c>
      <c r="K135" s="31">
        <f t="shared" si="25"/>
        <v>0.2</v>
      </c>
      <c r="L135" s="32">
        <f t="shared" si="23"/>
        <v>43.91</v>
      </c>
      <c r="M135" s="64">
        <f t="shared" si="24"/>
        <v>307.35000000000002</v>
      </c>
    </row>
    <row r="136" spans="1:13" ht="92.25" customHeight="1">
      <c r="A136" s="49">
        <v>120</v>
      </c>
      <c r="B136" s="54" t="s">
        <v>139</v>
      </c>
      <c r="C136" s="55" t="s">
        <v>140</v>
      </c>
      <c r="D136" s="16" t="s">
        <v>132</v>
      </c>
      <c r="E136" s="16">
        <v>9</v>
      </c>
      <c r="F136" s="29">
        <v>0.9</v>
      </c>
      <c r="G136" s="65">
        <v>166.14</v>
      </c>
      <c r="H136" s="31">
        <f t="shared" ref="H136:H199" si="26">$H$6</f>
        <v>0.2</v>
      </c>
      <c r="I136" s="32">
        <f t="shared" si="21"/>
        <v>33.229999999999997</v>
      </c>
      <c r="J136" s="30">
        <f t="shared" si="22"/>
        <v>199.36999999999998</v>
      </c>
      <c r="K136" s="31">
        <f t="shared" si="25"/>
        <v>0.2</v>
      </c>
      <c r="L136" s="32">
        <f t="shared" si="23"/>
        <v>39.869999999999997</v>
      </c>
      <c r="M136" s="64">
        <f t="shared" si="24"/>
        <v>279.10999999999996</v>
      </c>
    </row>
    <row r="137" spans="1:13" ht="42.75" customHeight="1">
      <c r="A137" s="49">
        <v>121</v>
      </c>
      <c r="B137" s="177" t="s">
        <v>141</v>
      </c>
      <c r="C137" s="152" t="s">
        <v>142</v>
      </c>
      <c r="D137" s="16" t="s">
        <v>132</v>
      </c>
      <c r="E137" s="16">
        <v>0.9</v>
      </c>
      <c r="F137" s="29">
        <v>0.9</v>
      </c>
      <c r="G137" s="65">
        <v>20.34</v>
      </c>
      <c r="H137" s="31">
        <f t="shared" si="26"/>
        <v>0.2</v>
      </c>
      <c r="I137" s="32">
        <f t="shared" si="21"/>
        <v>4.07</v>
      </c>
      <c r="J137" s="30">
        <f t="shared" si="22"/>
        <v>24.41</v>
      </c>
      <c r="K137" s="31">
        <f t="shared" si="25"/>
        <v>0.2</v>
      </c>
      <c r="L137" s="32">
        <f t="shared" si="23"/>
        <v>4.88</v>
      </c>
      <c r="M137" s="64">
        <f t="shared" si="24"/>
        <v>34.17</v>
      </c>
    </row>
    <row r="138" spans="1:13" ht="42.75" customHeight="1">
      <c r="A138" s="49">
        <v>122</v>
      </c>
      <c r="B138" s="183"/>
      <c r="C138" s="153"/>
      <c r="D138" s="16" t="s">
        <v>132</v>
      </c>
      <c r="E138" s="16">
        <v>2.7</v>
      </c>
      <c r="F138" s="29">
        <v>0.9</v>
      </c>
      <c r="G138" s="65">
        <v>56.94</v>
      </c>
      <c r="H138" s="31">
        <f t="shared" si="26"/>
        <v>0.2</v>
      </c>
      <c r="I138" s="32">
        <f t="shared" si="21"/>
        <v>11.39</v>
      </c>
      <c r="J138" s="30">
        <f t="shared" si="22"/>
        <v>68.33</v>
      </c>
      <c r="K138" s="31">
        <f t="shared" si="25"/>
        <v>0.2</v>
      </c>
      <c r="L138" s="32">
        <f t="shared" si="23"/>
        <v>13.67</v>
      </c>
      <c r="M138" s="64">
        <f t="shared" si="24"/>
        <v>95.67</v>
      </c>
    </row>
    <row r="139" spans="1:13" ht="42.75" customHeight="1">
      <c r="A139" s="49">
        <v>123</v>
      </c>
      <c r="B139" s="184"/>
      <c r="C139" s="162"/>
      <c r="D139" s="16" t="s">
        <v>132</v>
      </c>
      <c r="E139" s="16">
        <v>9</v>
      </c>
      <c r="F139" s="29">
        <v>0.9</v>
      </c>
      <c r="G139" s="65">
        <v>166.14</v>
      </c>
      <c r="H139" s="31">
        <f t="shared" si="26"/>
        <v>0.2</v>
      </c>
      <c r="I139" s="32">
        <f t="shared" si="21"/>
        <v>33.229999999999997</v>
      </c>
      <c r="J139" s="30">
        <f t="shared" si="22"/>
        <v>199.36999999999998</v>
      </c>
      <c r="K139" s="31">
        <f t="shared" si="25"/>
        <v>0.2</v>
      </c>
      <c r="L139" s="32">
        <f t="shared" si="23"/>
        <v>39.869999999999997</v>
      </c>
      <c r="M139" s="64">
        <f t="shared" si="24"/>
        <v>279.10999999999996</v>
      </c>
    </row>
    <row r="140" spans="1:13" ht="42.75" customHeight="1">
      <c r="A140" s="49">
        <v>124</v>
      </c>
      <c r="B140" s="176" t="s">
        <v>143</v>
      </c>
      <c r="C140" s="152" t="s">
        <v>144</v>
      </c>
      <c r="D140" s="16" t="s">
        <v>132</v>
      </c>
      <c r="E140" s="16">
        <v>0.9</v>
      </c>
      <c r="F140" s="29">
        <v>1</v>
      </c>
      <c r="G140" s="65">
        <v>19.739999999999998</v>
      </c>
      <c r="H140" s="31">
        <f t="shared" si="26"/>
        <v>0.2</v>
      </c>
      <c r="I140" s="32">
        <f t="shared" si="21"/>
        <v>3.95</v>
      </c>
      <c r="J140" s="30">
        <f t="shared" si="22"/>
        <v>23.689999999999998</v>
      </c>
      <c r="K140" s="31">
        <f t="shared" si="25"/>
        <v>0.2</v>
      </c>
      <c r="L140" s="32">
        <f t="shared" si="23"/>
        <v>4.74</v>
      </c>
      <c r="M140" s="64">
        <f t="shared" si="24"/>
        <v>33.17</v>
      </c>
    </row>
    <row r="141" spans="1:13" ht="66" customHeight="1">
      <c r="A141" s="49">
        <v>125</v>
      </c>
      <c r="B141" s="176"/>
      <c r="C141" s="162"/>
      <c r="D141" s="16" t="s">
        <v>132</v>
      </c>
      <c r="E141" s="16">
        <v>2.7</v>
      </c>
      <c r="F141" s="29">
        <v>1</v>
      </c>
      <c r="G141" s="65">
        <v>51.54</v>
      </c>
      <c r="H141" s="31">
        <f t="shared" si="26"/>
        <v>0.2</v>
      </c>
      <c r="I141" s="32">
        <f t="shared" si="21"/>
        <v>10.31</v>
      </c>
      <c r="J141" s="30">
        <f t="shared" si="22"/>
        <v>61.85</v>
      </c>
      <c r="K141" s="31">
        <f t="shared" si="25"/>
        <v>0.2</v>
      </c>
      <c r="L141" s="32">
        <f t="shared" si="23"/>
        <v>12.37</v>
      </c>
      <c r="M141" s="64">
        <f t="shared" si="24"/>
        <v>86.59</v>
      </c>
    </row>
    <row r="142" spans="1:13" ht="18" customHeight="1">
      <c r="A142" s="49">
        <v>126</v>
      </c>
      <c r="B142" s="177" t="s">
        <v>145</v>
      </c>
      <c r="C142" s="152" t="s">
        <v>146</v>
      </c>
      <c r="D142" s="16" t="s">
        <v>147</v>
      </c>
      <c r="E142" s="16">
        <v>0.9</v>
      </c>
      <c r="F142" s="29">
        <v>1.2</v>
      </c>
      <c r="G142" s="65">
        <v>22.14</v>
      </c>
      <c r="H142" s="31">
        <f t="shared" si="26"/>
        <v>0.2</v>
      </c>
      <c r="I142" s="32">
        <f t="shared" si="21"/>
        <v>4.43</v>
      </c>
      <c r="J142" s="30">
        <f t="shared" si="22"/>
        <v>26.57</v>
      </c>
      <c r="K142" s="31">
        <f t="shared" si="25"/>
        <v>0.2</v>
      </c>
      <c r="L142" s="32">
        <f t="shared" si="23"/>
        <v>5.31</v>
      </c>
      <c r="M142" s="64">
        <f t="shared" si="24"/>
        <v>37.19</v>
      </c>
    </row>
    <row r="143" spans="1:13" ht="18" customHeight="1">
      <c r="A143" s="49">
        <v>127</v>
      </c>
      <c r="B143" s="178"/>
      <c r="C143" s="153"/>
      <c r="D143" s="16" t="s">
        <v>147</v>
      </c>
      <c r="E143" s="16">
        <v>2.7</v>
      </c>
      <c r="F143" s="29">
        <v>1.2</v>
      </c>
      <c r="G143" s="65">
        <v>55.74</v>
      </c>
      <c r="H143" s="31">
        <f t="shared" si="26"/>
        <v>0.2</v>
      </c>
      <c r="I143" s="32">
        <f t="shared" si="21"/>
        <v>11.15</v>
      </c>
      <c r="J143" s="30">
        <f t="shared" si="22"/>
        <v>66.89</v>
      </c>
      <c r="K143" s="31">
        <f t="shared" si="25"/>
        <v>0.2</v>
      </c>
      <c r="L143" s="32">
        <f t="shared" si="23"/>
        <v>13.38</v>
      </c>
      <c r="M143" s="64">
        <f t="shared" si="24"/>
        <v>93.649999999999991</v>
      </c>
    </row>
    <row r="144" spans="1:13" ht="18" customHeight="1">
      <c r="A144" s="49">
        <v>128</v>
      </c>
      <c r="B144" s="178"/>
      <c r="C144" s="153"/>
      <c r="D144" s="16" t="s">
        <v>147</v>
      </c>
      <c r="E144" s="16">
        <v>9</v>
      </c>
      <c r="F144" s="29">
        <v>1.2</v>
      </c>
      <c r="G144" s="65">
        <v>155.94</v>
      </c>
      <c r="H144" s="31">
        <f t="shared" si="26"/>
        <v>0.2</v>
      </c>
      <c r="I144" s="32">
        <f t="shared" si="21"/>
        <v>31.19</v>
      </c>
      <c r="J144" s="30">
        <f t="shared" si="22"/>
        <v>187.13</v>
      </c>
      <c r="K144" s="31">
        <f t="shared" si="25"/>
        <v>0.2</v>
      </c>
      <c r="L144" s="32">
        <f t="shared" si="23"/>
        <v>37.43</v>
      </c>
      <c r="M144" s="64">
        <f t="shared" si="24"/>
        <v>261.99</v>
      </c>
    </row>
    <row r="145" spans="1:13" ht="18" customHeight="1">
      <c r="A145" s="49">
        <v>129</v>
      </c>
      <c r="B145" s="178"/>
      <c r="C145" s="153"/>
      <c r="D145" s="16" t="s">
        <v>148</v>
      </c>
      <c r="E145" s="16">
        <v>0.9</v>
      </c>
      <c r="F145" s="29">
        <v>1.2</v>
      </c>
      <c r="G145" s="65">
        <v>18.54</v>
      </c>
      <c r="H145" s="31">
        <f t="shared" si="26"/>
        <v>0.2</v>
      </c>
      <c r="I145" s="32">
        <f t="shared" si="21"/>
        <v>3.71</v>
      </c>
      <c r="J145" s="30">
        <f t="shared" si="22"/>
        <v>22.25</v>
      </c>
      <c r="K145" s="31">
        <f t="shared" si="25"/>
        <v>0.2</v>
      </c>
      <c r="L145" s="32">
        <f t="shared" si="23"/>
        <v>4.45</v>
      </c>
      <c r="M145" s="64">
        <f t="shared" si="24"/>
        <v>31.15</v>
      </c>
    </row>
    <row r="146" spans="1:13" ht="18" customHeight="1">
      <c r="A146" s="49">
        <v>130</v>
      </c>
      <c r="B146" s="178"/>
      <c r="C146" s="153"/>
      <c r="D146" s="16" t="s">
        <v>148</v>
      </c>
      <c r="E146" s="16">
        <v>2.7</v>
      </c>
      <c r="F146" s="29">
        <v>1.2</v>
      </c>
      <c r="G146" s="65">
        <v>49.14</v>
      </c>
      <c r="H146" s="31">
        <f t="shared" si="26"/>
        <v>0.2</v>
      </c>
      <c r="I146" s="32">
        <f t="shared" si="21"/>
        <v>9.83</v>
      </c>
      <c r="J146" s="30">
        <f t="shared" si="22"/>
        <v>58.97</v>
      </c>
      <c r="K146" s="31">
        <f t="shared" si="25"/>
        <v>0.2</v>
      </c>
      <c r="L146" s="32">
        <f t="shared" si="23"/>
        <v>11.79</v>
      </c>
      <c r="M146" s="64">
        <f t="shared" si="24"/>
        <v>82.549999999999983</v>
      </c>
    </row>
    <row r="147" spans="1:13" ht="18" customHeight="1">
      <c r="A147" s="49">
        <v>131</v>
      </c>
      <c r="B147" s="179"/>
      <c r="C147" s="154"/>
      <c r="D147" s="16" t="s">
        <v>148</v>
      </c>
      <c r="E147" s="16">
        <v>9</v>
      </c>
      <c r="F147" s="29">
        <v>1.2</v>
      </c>
      <c r="G147" s="65">
        <v>147.54</v>
      </c>
      <c r="H147" s="31">
        <f t="shared" si="26"/>
        <v>0.2</v>
      </c>
      <c r="I147" s="32">
        <f t="shared" si="21"/>
        <v>29.51</v>
      </c>
      <c r="J147" s="30">
        <f t="shared" si="22"/>
        <v>177.04999999999998</v>
      </c>
      <c r="K147" s="31">
        <f t="shared" si="25"/>
        <v>0.2</v>
      </c>
      <c r="L147" s="32">
        <f t="shared" si="23"/>
        <v>35.409999999999997</v>
      </c>
      <c r="M147" s="64">
        <f t="shared" si="24"/>
        <v>247.86999999999998</v>
      </c>
    </row>
    <row r="148" spans="1:13" ht="16.5" customHeight="1">
      <c r="A148" s="49">
        <v>132</v>
      </c>
      <c r="B148" s="177" t="s">
        <v>149</v>
      </c>
      <c r="C148" s="181" t="s">
        <v>150</v>
      </c>
      <c r="D148" s="16" t="s">
        <v>19</v>
      </c>
      <c r="E148" s="16">
        <v>0.22500000000000001</v>
      </c>
      <c r="F148" s="29">
        <v>1.3</v>
      </c>
      <c r="G148" s="65">
        <v>10.74</v>
      </c>
      <c r="H148" s="31">
        <f t="shared" si="26"/>
        <v>0.2</v>
      </c>
      <c r="I148" s="32">
        <f t="shared" si="21"/>
        <v>2.15</v>
      </c>
      <c r="J148" s="30">
        <f t="shared" si="22"/>
        <v>12.89</v>
      </c>
      <c r="K148" s="31">
        <f t="shared" si="25"/>
        <v>0.2</v>
      </c>
      <c r="L148" s="32">
        <f t="shared" si="23"/>
        <v>2.58</v>
      </c>
      <c r="M148" s="64">
        <f t="shared" si="24"/>
        <v>18.05</v>
      </c>
    </row>
    <row r="149" spans="1:13" ht="16.5" customHeight="1">
      <c r="A149" s="49">
        <v>133</v>
      </c>
      <c r="B149" s="178"/>
      <c r="C149" s="153"/>
      <c r="D149" s="16" t="s">
        <v>19</v>
      </c>
      <c r="E149" s="16">
        <v>0.9</v>
      </c>
      <c r="F149" s="29">
        <v>1.3</v>
      </c>
      <c r="G149" s="65">
        <v>27.54</v>
      </c>
      <c r="H149" s="31">
        <f t="shared" si="26"/>
        <v>0.2</v>
      </c>
      <c r="I149" s="32">
        <f t="shared" si="21"/>
        <v>5.51</v>
      </c>
      <c r="J149" s="30">
        <f t="shared" si="22"/>
        <v>33.049999999999997</v>
      </c>
      <c r="K149" s="31">
        <f t="shared" si="25"/>
        <v>0.2</v>
      </c>
      <c r="L149" s="32">
        <f t="shared" si="23"/>
        <v>6.61</v>
      </c>
      <c r="M149" s="64">
        <f t="shared" si="24"/>
        <v>46.269999999999996</v>
      </c>
    </row>
    <row r="150" spans="1:13" ht="16.5" customHeight="1">
      <c r="A150" s="49">
        <v>134</v>
      </c>
      <c r="B150" s="178"/>
      <c r="C150" s="153"/>
      <c r="D150" s="16" t="s">
        <v>19</v>
      </c>
      <c r="E150" s="16">
        <v>2.7</v>
      </c>
      <c r="F150" s="29">
        <v>1.3</v>
      </c>
      <c r="G150" s="65">
        <v>70.739999999999995</v>
      </c>
      <c r="H150" s="31">
        <f t="shared" si="26"/>
        <v>0.2</v>
      </c>
      <c r="I150" s="32">
        <f t="shared" si="21"/>
        <v>14.15</v>
      </c>
      <c r="J150" s="30">
        <f t="shared" si="22"/>
        <v>84.89</v>
      </c>
      <c r="K150" s="31">
        <f t="shared" si="25"/>
        <v>0.2</v>
      </c>
      <c r="L150" s="32">
        <f t="shared" si="23"/>
        <v>16.98</v>
      </c>
      <c r="M150" s="64">
        <f t="shared" si="24"/>
        <v>118.85000000000001</v>
      </c>
    </row>
    <row r="151" spans="1:13" ht="16.5" customHeight="1">
      <c r="A151" s="49">
        <v>135</v>
      </c>
      <c r="B151" s="178"/>
      <c r="C151" s="153"/>
      <c r="D151" s="16" t="s">
        <v>19</v>
      </c>
      <c r="E151" s="16">
        <v>9</v>
      </c>
      <c r="F151" s="29">
        <v>1.3</v>
      </c>
      <c r="G151" s="65">
        <v>197.94</v>
      </c>
      <c r="H151" s="31">
        <f t="shared" si="26"/>
        <v>0.2</v>
      </c>
      <c r="I151" s="32">
        <f t="shared" si="21"/>
        <v>39.590000000000003</v>
      </c>
      <c r="J151" s="30">
        <f t="shared" si="22"/>
        <v>237.53</v>
      </c>
      <c r="K151" s="31">
        <f t="shared" si="25"/>
        <v>0.2</v>
      </c>
      <c r="L151" s="32">
        <f t="shared" si="23"/>
        <v>47.51</v>
      </c>
      <c r="M151" s="64">
        <f t="shared" si="24"/>
        <v>332.55</v>
      </c>
    </row>
    <row r="152" spans="1:13" ht="16.5" customHeight="1">
      <c r="A152" s="49">
        <v>136</v>
      </c>
      <c r="B152" s="178"/>
      <c r="C152" s="153"/>
      <c r="D152" s="16" t="s">
        <v>20</v>
      </c>
      <c r="E152" s="16">
        <v>0.9</v>
      </c>
      <c r="F152" s="29">
        <v>1.3</v>
      </c>
      <c r="G152" s="65">
        <v>20.34</v>
      </c>
      <c r="H152" s="31">
        <f t="shared" si="26"/>
        <v>0.2</v>
      </c>
      <c r="I152" s="32">
        <f t="shared" si="21"/>
        <v>4.07</v>
      </c>
      <c r="J152" s="30">
        <f t="shared" si="22"/>
        <v>24.41</v>
      </c>
      <c r="K152" s="31">
        <f t="shared" si="25"/>
        <v>0.2</v>
      </c>
      <c r="L152" s="32">
        <f t="shared" si="23"/>
        <v>4.88</v>
      </c>
      <c r="M152" s="64">
        <f t="shared" si="24"/>
        <v>34.17</v>
      </c>
    </row>
    <row r="153" spans="1:13" ht="16.5" customHeight="1">
      <c r="A153" s="49">
        <v>137</v>
      </c>
      <c r="B153" s="178"/>
      <c r="C153" s="153"/>
      <c r="D153" s="16" t="s">
        <v>20</v>
      </c>
      <c r="E153" s="16">
        <v>2.7</v>
      </c>
      <c r="F153" s="29">
        <v>1.3</v>
      </c>
      <c r="G153" s="65">
        <v>52.74</v>
      </c>
      <c r="H153" s="31">
        <f t="shared" si="26"/>
        <v>0.2</v>
      </c>
      <c r="I153" s="32">
        <f t="shared" si="21"/>
        <v>10.55</v>
      </c>
      <c r="J153" s="30">
        <f t="shared" si="22"/>
        <v>63.290000000000006</v>
      </c>
      <c r="K153" s="31">
        <f t="shared" si="25"/>
        <v>0.2</v>
      </c>
      <c r="L153" s="32">
        <f t="shared" si="23"/>
        <v>12.66</v>
      </c>
      <c r="M153" s="64">
        <f t="shared" si="24"/>
        <v>88.61</v>
      </c>
    </row>
    <row r="154" spans="1:13" ht="16.5" customHeight="1">
      <c r="A154" s="49">
        <v>138</v>
      </c>
      <c r="B154" s="179"/>
      <c r="C154" s="154"/>
      <c r="D154" s="16" t="s">
        <v>20</v>
      </c>
      <c r="E154" s="67">
        <v>9</v>
      </c>
      <c r="F154" s="29">
        <v>1.3</v>
      </c>
      <c r="G154" s="65">
        <v>147.54</v>
      </c>
      <c r="H154" s="31">
        <f t="shared" si="26"/>
        <v>0.2</v>
      </c>
      <c r="I154" s="32">
        <f t="shared" si="21"/>
        <v>29.51</v>
      </c>
      <c r="J154" s="30">
        <f t="shared" si="22"/>
        <v>177.04999999999998</v>
      </c>
      <c r="K154" s="31">
        <f t="shared" si="25"/>
        <v>0.2</v>
      </c>
      <c r="L154" s="32">
        <f t="shared" si="23"/>
        <v>35.409999999999997</v>
      </c>
      <c r="M154" s="64">
        <f t="shared" si="24"/>
        <v>247.86999999999998</v>
      </c>
    </row>
    <row r="155" spans="1:13" ht="30.75" customHeight="1">
      <c r="A155" s="49">
        <v>139</v>
      </c>
      <c r="B155" s="176" t="s">
        <v>151</v>
      </c>
      <c r="C155" s="181" t="s">
        <v>152</v>
      </c>
      <c r="D155" s="16" t="s">
        <v>132</v>
      </c>
      <c r="E155" s="16">
        <v>0.9</v>
      </c>
      <c r="F155" s="29">
        <v>1</v>
      </c>
      <c r="G155" s="65">
        <v>18.54</v>
      </c>
      <c r="H155" s="31">
        <f t="shared" si="26"/>
        <v>0.2</v>
      </c>
      <c r="I155" s="32">
        <f t="shared" si="21"/>
        <v>3.71</v>
      </c>
      <c r="J155" s="30">
        <f t="shared" si="22"/>
        <v>22.25</v>
      </c>
      <c r="K155" s="31">
        <f t="shared" si="25"/>
        <v>0.2</v>
      </c>
      <c r="L155" s="32">
        <f t="shared" si="23"/>
        <v>4.45</v>
      </c>
      <c r="M155" s="64">
        <f t="shared" si="24"/>
        <v>31.15</v>
      </c>
    </row>
    <row r="156" spans="1:13" ht="30.75" customHeight="1">
      <c r="A156" s="49">
        <v>140</v>
      </c>
      <c r="B156" s="176"/>
      <c r="C156" s="153"/>
      <c r="D156" s="16" t="s">
        <v>132</v>
      </c>
      <c r="E156" s="16">
        <v>2.7</v>
      </c>
      <c r="F156" s="29">
        <v>1</v>
      </c>
      <c r="G156" s="65">
        <v>50.94</v>
      </c>
      <c r="H156" s="31">
        <f t="shared" si="26"/>
        <v>0.2</v>
      </c>
      <c r="I156" s="32">
        <f t="shared" si="21"/>
        <v>10.19</v>
      </c>
      <c r="J156" s="30">
        <f t="shared" si="22"/>
        <v>61.129999999999995</v>
      </c>
      <c r="K156" s="31">
        <f t="shared" si="25"/>
        <v>0.2</v>
      </c>
      <c r="L156" s="32">
        <f t="shared" si="23"/>
        <v>12.23</v>
      </c>
      <c r="M156" s="64">
        <f t="shared" si="24"/>
        <v>85.59</v>
      </c>
    </row>
    <row r="157" spans="1:13" ht="30.75" customHeight="1">
      <c r="A157" s="49">
        <v>141</v>
      </c>
      <c r="B157" s="176"/>
      <c r="C157" s="162"/>
      <c r="D157" s="16" t="s">
        <v>132</v>
      </c>
      <c r="E157" s="16">
        <v>9</v>
      </c>
      <c r="F157" s="29">
        <v>1</v>
      </c>
      <c r="G157" s="65">
        <v>146.34</v>
      </c>
      <c r="H157" s="31">
        <f t="shared" si="26"/>
        <v>0.2</v>
      </c>
      <c r="I157" s="32">
        <f t="shared" si="21"/>
        <v>29.27</v>
      </c>
      <c r="J157" s="30">
        <f t="shared" si="22"/>
        <v>175.61</v>
      </c>
      <c r="K157" s="31">
        <f t="shared" si="25"/>
        <v>0.2</v>
      </c>
      <c r="L157" s="32">
        <f t="shared" si="23"/>
        <v>35.119999999999997</v>
      </c>
      <c r="M157" s="64">
        <f t="shared" si="24"/>
        <v>245.85000000000002</v>
      </c>
    </row>
    <row r="158" spans="1:13" ht="39.75" customHeight="1">
      <c r="A158" s="49">
        <v>142</v>
      </c>
      <c r="B158" s="177" t="s">
        <v>153</v>
      </c>
      <c r="C158" s="152" t="s">
        <v>154</v>
      </c>
      <c r="D158" s="180" t="s">
        <v>155</v>
      </c>
      <c r="E158" s="16">
        <v>0.9</v>
      </c>
      <c r="F158" s="29">
        <v>0.9</v>
      </c>
      <c r="G158" s="65">
        <v>19.14</v>
      </c>
      <c r="H158" s="31">
        <f t="shared" si="26"/>
        <v>0.2</v>
      </c>
      <c r="I158" s="32">
        <f t="shared" si="21"/>
        <v>3.83</v>
      </c>
      <c r="J158" s="30">
        <f t="shared" si="22"/>
        <v>22.97</v>
      </c>
      <c r="K158" s="31">
        <f t="shared" si="25"/>
        <v>0.2</v>
      </c>
      <c r="L158" s="32">
        <f t="shared" si="23"/>
        <v>4.59</v>
      </c>
      <c r="M158" s="64">
        <f t="shared" si="24"/>
        <v>32.15</v>
      </c>
    </row>
    <row r="159" spans="1:13" ht="39.75" customHeight="1">
      <c r="A159" s="49">
        <v>143</v>
      </c>
      <c r="B159" s="178"/>
      <c r="C159" s="153"/>
      <c r="D159" s="180"/>
      <c r="E159" s="16">
        <v>2.7</v>
      </c>
      <c r="F159" s="29">
        <v>0.9</v>
      </c>
      <c r="G159" s="65">
        <v>50.34</v>
      </c>
      <c r="H159" s="31">
        <f t="shared" si="26"/>
        <v>0.2</v>
      </c>
      <c r="I159" s="32">
        <f t="shared" si="21"/>
        <v>10.07</v>
      </c>
      <c r="J159" s="30">
        <f t="shared" si="22"/>
        <v>60.410000000000004</v>
      </c>
      <c r="K159" s="31">
        <f t="shared" si="25"/>
        <v>0.2</v>
      </c>
      <c r="L159" s="32">
        <f t="shared" si="23"/>
        <v>12.08</v>
      </c>
      <c r="M159" s="64">
        <f t="shared" si="24"/>
        <v>84.570000000000007</v>
      </c>
    </row>
    <row r="160" spans="1:13" ht="43.5" customHeight="1">
      <c r="A160" s="49">
        <v>144</v>
      </c>
      <c r="B160" s="179"/>
      <c r="C160" s="162"/>
      <c r="D160" s="180"/>
      <c r="E160" s="16">
        <v>9</v>
      </c>
      <c r="F160" s="29">
        <v>0.9</v>
      </c>
      <c r="G160" s="65">
        <v>141.54</v>
      </c>
      <c r="H160" s="31">
        <f t="shared" si="26"/>
        <v>0.2</v>
      </c>
      <c r="I160" s="32">
        <f t="shared" si="21"/>
        <v>28.31</v>
      </c>
      <c r="J160" s="30">
        <f t="shared" si="22"/>
        <v>169.85</v>
      </c>
      <c r="K160" s="31">
        <f t="shared" si="25"/>
        <v>0.2</v>
      </c>
      <c r="L160" s="32">
        <f t="shared" si="23"/>
        <v>33.97</v>
      </c>
      <c r="M160" s="64">
        <f t="shared" si="24"/>
        <v>237.79</v>
      </c>
    </row>
    <row r="161" spans="1:13" ht="15" customHeight="1">
      <c r="A161" s="165" t="s">
        <v>156</v>
      </c>
      <c r="B161" s="166"/>
      <c r="C161" s="166"/>
      <c r="D161" s="166"/>
      <c r="E161" s="166"/>
      <c r="F161" s="56"/>
      <c r="G161" s="47"/>
      <c r="H161" s="47"/>
      <c r="I161" s="47"/>
      <c r="J161" s="47"/>
      <c r="K161" s="57"/>
      <c r="L161" s="58"/>
      <c r="M161" s="59"/>
    </row>
    <row r="162" spans="1:13" ht="27" customHeight="1">
      <c r="A162" s="49">
        <v>145</v>
      </c>
      <c r="B162" s="176" t="s">
        <v>157</v>
      </c>
      <c r="C162" s="152" t="s">
        <v>158</v>
      </c>
      <c r="D162" s="16" t="s">
        <v>19</v>
      </c>
      <c r="E162" s="16">
        <v>0.2</v>
      </c>
      <c r="F162" s="29">
        <v>1</v>
      </c>
      <c r="G162" s="63">
        <v>9.5399999999999991</v>
      </c>
      <c r="H162" s="31">
        <f t="shared" si="26"/>
        <v>0.2</v>
      </c>
      <c r="I162" s="32">
        <f t="shared" ref="I162:I203" si="27">ROUND(G162*(H162),2)</f>
        <v>1.91</v>
      </c>
      <c r="J162" s="30">
        <f t="shared" ref="J162:J203" si="28">G162+I162</f>
        <v>11.45</v>
      </c>
      <c r="K162" s="31">
        <f t="shared" si="25"/>
        <v>0.2</v>
      </c>
      <c r="L162" s="32">
        <f t="shared" ref="L162:L203" si="29">ROUND(J162*K162,2)</f>
        <v>2.29</v>
      </c>
      <c r="M162" s="64">
        <f t="shared" ref="M162:M203" si="30">J162+L162+L162</f>
        <v>16.029999999999998</v>
      </c>
    </row>
    <row r="163" spans="1:13" ht="27" customHeight="1">
      <c r="A163" s="49">
        <v>146</v>
      </c>
      <c r="B163" s="176"/>
      <c r="C163" s="153"/>
      <c r="D163" s="16" t="s">
        <v>19</v>
      </c>
      <c r="E163" s="16">
        <v>0.9</v>
      </c>
      <c r="F163" s="29">
        <v>1</v>
      </c>
      <c r="G163" s="65">
        <v>19.14</v>
      </c>
      <c r="H163" s="31">
        <f t="shared" si="26"/>
        <v>0.2</v>
      </c>
      <c r="I163" s="32">
        <f t="shared" si="27"/>
        <v>3.83</v>
      </c>
      <c r="J163" s="30">
        <f t="shared" si="28"/>
        <v>22.97</v>
      </c>
      <c r="K163" s="31">
        <f t="shared" si="25"/>
        <v>0.2</v>
      </c>
      <c r="L163" s="32">
        <f t="shared" si="29"/>
        <v>4.59</v>
      </c>
      <c r="M163" s="64">
        <f t="shared" si="30"/>
        <v>32.15</v>
      </c>
    </row>
    <row r="164" spans="1:13" ht="27" customHeight="1">
      <c r="A164" s="49">
        <v>147</v>
      </c>
      <c r="B164" s="176"/>
      <c r="C164" s="153"/>
      <c r="D164" s="16" t="s">
        <v>19</v>
      </c>
      <c r="E164" s="16">
        <v>2.7</v>
      </c>
      <c r="F164" s="29">
        <v>1</v>
      </c>
      <c r="G164" s="65">
        <v>54.54</v>
      </c>
      <c r="H164" s="31">
        <f t="shared" si="26"/>
        <v>0.2</v>
      </c>
      <c r="I164" s="32">
        <f t="shared" si="27"/>
        <v>10.91</v>
      </c>
      <c r="J164" s="30">
        <f t="shared" si="28"/>
        <v>65.45</v>
      </c>
      <c r="K164" s="31">
        <f t="shared" si="25"/>
        <v>0.2</v>
      </c>
      <c r="L164" s="32">
        <f t="shared" si="29"/>
        <v>13.09</v>
      </c>
      <c r="M164" s="64">
        <f t="shared" si="30"/>
        <v>91.63000000000001</v>
      </c>
    </row>
    <row r="165" spans="1:13" ht="27" customHeight="1">
      <c r="A165" s="49">
        <v>148</v>
      </c>
      <c r="B165" s="176"/>
      <c r="C165" s="162"/>
      <c r="D165" s="16" t="s">
        <v>20</v>
      </c>
      <c r="E165" s="16">
        <v>0.9</v>
      </c>
      <c r="F165" s="29">
        <v>1</v>
      </c>
      <c r="G165" s="65">
        <v>15.54</v>
      </c>
      <c r="H165" s="31">
        <f t="shared" si="26"/>
        <v>0.2</v>
      </c>
      <c r="I165" s="32">
        <f t="shared" si="27"/>
        <v>3.11</v>
      </c>
      <c r="J165" s="30">
        <f t="shared" si="28"/>
        <v>18.649999999999999</v>
      </c>
      <c r="K165" s="31">
        <f t="shared" si="25"/>
        <v>0.2</v>
      </c>
      <c r="L165" s="32">
        <f t="shared" si="29"/>
        <v>3.73</v>
      </c>
      <c r="M165" s="64">
        <f t="shared" si="30"/>
        <v>26.11</v>
      </c>
    </row>
    <row r="166" spans="1:13" ht="21.75" customHeight="1">
      <c r="A166" s="49">
        <v>149</v>
      </c>
      <c r="B166" s="176" t="s">
        <v>159</v>
      </c>
      <c r="C166" s="152" t="s">
        <v>160</v>
      </c>
      <c r="D166" s="16" t="s">
        <v>19</v>
      </c>
      <c r="E166" s="68">
        <v>0.22500000000000001</v>
      </c>
      <c r="F166" s="29">
        <v>1.2</v>
      </c>
      <c r="G166" s="65">
        <v>8.34</v>
      </c>
      <c r="H166" s="31">
        <f t="shared" si="26"/>
        <v>0.2</v>
      </c>
      <c r="I166" s="32">
        <f t="shared" si="27"/>
        <v>1.67</v>
      </c>
      <c r="J166" s="30">
        <f t="shared" si="28"/>
        <v>10.01</v>
      </c>
      <c r="K166" s="31">
        <f t="shared" si="25"/>
        <v>0.2</v>
      </c>
      <c r="L166" s="32">
        <f t="shared" si="29"/>
        <v>2</v>
      </c>
      <c r="M166" s="64">
        <f t="shared" si="30"/>
        <v>14.01</v>
      </c>
    </row>
    <row r="167" spans="1:13" ht="21.75" customHeight="1">
      <c r="A167" s="49">
        <v>150</v>
      </c>
      <c r="B167" s="176"/>
      <c r="C167" s="153"/>
      <c r="D167" s="16" t="s">
        <v>19</v>
      </c>
      <c r="E167" s="16">
        <v>0.9</v>
      </c>
      <c r="F167" s="29">
        <v>1.2</v>
      </c>
      <c r="G167" s="65">
        <v>18.54</v>
      </c>
      <c r="H167" s="31">
        <f t="shared" si="26"/>
        <v>0.2</v>
      </c>
      <c r="I167" s="32">
        <f t="shared" si="27"/>
        <v>3.71</v>
      </c>
      <c r="J167" s="30">
        <f t="shared" si="28"/>
        <v>22.25</v>
      </c>
      <c r="K167" s="31">
        <f t="shared" si="25"/>
        <v>0.2</v>
      </c>
      <c r="L167" s="32">
        <f t="shared" si="29"/>
        <v>4.45</v>
      </c>
      <c r="M167" s="64">
        <f t="shared" si="30"/>
        <v>31.15</v>
      </c>
    </row>
    <row r="168" spans="1:13" ht="21.75" customHeight="1">
      <c r="A168" s="49">
        <v>151</v>
      </c>
      <c r="B168" s="176"/>
      <c r="C168" s="153"/>
      <c r="D168" s="16" t="s">
        <v>19</v>
      </c>
      <c r="E168" s="16">
        <v>2.7</v>
      </c>
      <c r="F168" s="29">
        <v>1.2</v>
      </c>
      <c r="G168" s="65">
        <v>52.74</v>
      </c>
      <c r="H168" s="31">
        <f t="shared" si="26"/>
        <v>0.2</v>
      </c>
      <c r="I168" s="32">
        <f t="shared" si="27"/>
        <v>10.55</v>
      </c>
      <c r="J168" s="30">
        <f t="shared" si="28"/>
        <v>63.290000000000006</v>
      </c>
      <c r="K168" s="31">
        <f t="shared" si="25"/>
        <v>0.2</v>
      </c>
      <c r="L168" s="32">
        <f t="shared" si="29"/>
        <v>12.66</v>
      </c>
      <c r="M168" s="64">
        <f t="shared" si="30"/>
        <v>88.61</v>
      </c>
    </row>
    <row r="169" spans="1:13" ht="21.75" customHeight="1">
      <c r="A169" s="49">
        <v>152</v>
      </c>
      <c r="B169" s="176"/>
      <c r="C169" s="153"/>
      <c r="D169" s="16" t="s">
        <v>20</v>
      </c>
      <c r="E169" s="68">
        <v>0.22500000000000001</v>
      </c>
      <c r="F169" s="29">
        <v>1.2</v>
      </c>
      <c r="G169" s="65">
        <v>7.14</v>
      </c>
      <c r="H169" s="31">
        <f t="shared" si="26"/>
        <v>0.2</v>
      </c>
      <c r="I169" s="32">
        <f t="shared" si="27"/>
        <v>1.43</v>
      </c>
      <c r="J169" s="30">
        <f t="shared" si="28"/>
        <v>8.57</v>
      </c>
      <c r="K169" s="31">
        <f t="shared" si="25"/>
        <v>0.2</v>
      </c>
      <c r="L169" s="32">
        <f t="shared" si="29"/>
        <v>1.71</v>
      </c>
      <c r="M169" s="64">
        <f t="shared" si="30"/>
        <v>11.990000000000002</v>
      </c>
    </row>
    <row r="170" spans="1:13" ht="21.75" customHeight="1">
      <c r="A170" s="49">
        <v>153</v>
      </c>
      <c r="B170" s="176"/>
      <c r="C170" s="153"/>
      <c r="D170" s="16" t="s">
        <v>20</v>
      </c>
      <c r="E170" s="16">
        <v>0.9</v>
      </c>
      <c r="F170" s="29">
        <v>1.2</v>
      </c>
      <c r="G170" s="65">
        <v>15.54</v>
      </c>
      <c r="H170" s="31">
        <f t="shared" si="26"/>
        <v>0.2</v>
      </c>
      <c r="I170" s="32">
        <f t="shared" si="27"/>
        <v>3.11</v>
      </c>
      <c r="J170" s="30">
        <f t="shared" si="28"/>
        <v>18.649999999999999</v>
      </c>
      <c r="K170" s="31">
        <f t="shared" si="25"/>
        <v>0.2</v>
      </c>
      <c r="L170" s="32">
        <f t="shared" si="29"/>
        <v>3.73</v>
      </c>
      <c r="M170" s="64">
        <f t="shared" si="30"/>
        <v>26.11</v>
      </c>
    </row>
    <row r="171" spans="1:13" ht="21.75" customHeight="1">
      <c r="A171" s="49">
        <v>154</v>
      </c>
      <c r="B171" s="176"/>
      <c r="C171" s="162"/>
      <c r="D171" s="16" t="s">
        <v>20</v>
      </c>
      <c r="E171" s="16">
        <v>2.7</v>
      </c>
      <c r="F171" s="29">
        <v>1.2</v>
      </c>
      <c r="G171" s="65">
        <v>45.54</v>
      </c>
      <c r="H171" s="31">
        <f t="shared" si="26"/>
        <v>0.2</v>
      </c>
      <c r="I171" s="32">
        <f t="shared" si="27"/>
        <v>9.11</v>
      </c>
      <c r="J171" s="30">
        <f t="shared" si="28"/>
        <v>54.65</v>
      </c>
      <c r="K171" s="31">
        <f t="shared" si="25"/>
        <v>0.2</v>
      </c>
      <c r="L171" s="32">
        <f t="shared" si="29"/>
        <v>10.93</v>
      </c>
      <c r="M171" s="64">
        <f t="shared" si="30"/>
        <v>76.509999999999991</v>
      </c>
    </row>
    <row r="172" spans="1:13" ht="21.75" customHeight="1">
      <c r="A172" s="49">
        <v>155</v>
      </c>
      <c r="B172" s="176" t="s">
        <v>161</v>
      </c>
      <c r="C172" s="152" t="s">
        <v>162</v>
      </c>
      <c r="D172" s="16" t="s">
        <v>19</v>
      </c>
      <c r="E172" s="68">
        <v>0.22500000000000001</v>
      </c>
      <c r="F172" s="29">
        <v>1.2</v>
      </c>
      <c r="G172" s="65">
        <v>10.74</v>
      </c>
      <c r="H172" s="31">
        <f t="shared" si="26"/>
        <v>0.2</v>
      </c>
      <c r="I172" s="32">
        <f t="shared" si="27"/>
        <v>2.15</v>
      </c>
      <c r="J172" s="30">
        <f t="shared" si="28"/>
        <v>12.89</v>
      </c>
      <c r="K172" s="31">
        <f t="shared" si="25"/>
        <v>0.2</v>
      </c>
      <c r="L172" s="32">
        <f t="shared" si="29"/>
        <v>2.58</v>
      </c>
      <c r="M172" s="64">
        <f t="shared" si="30"/>
        <v>18.05</v>
      </c>
    </row>
    <row r="173" spans="1:13" ht="19.5" customHeight="1">
      <c r="A173" s="49">
        <v>156</v>
      </c>
      <c r="B173" s="176"/>
      <c r="C173" s="153"/>
      <c r="D173" s="16" t="s">
        <v>19</v>
      </c>
      <c r="E173" s="16">
        <v>0.9</v>
      </c>
      <c r="F173" s="29">
        <v>1.2</v>
      </c>
      <c r="G173" s="65">
        <v>23.94</v>
      </c>
      <c r="H173" s="31">
        <f t="shared" si="26"/>
        <v>0.2</v>
      </c>
      <c r="I173" s="32">
        <f t="shared" si="27"/>
        <v>4.79</v>
      </c>
      <c r="J173" s="30">
        <f t="shared" si="28"/>
        <v>28.73</v>
      </c>
      <c r="K173" s="31">
        <f t="shared" si="25"/>
        <v>0.2</v>
      </c>
      <c r="L173" s="32">
        <f t="shared" si="29"/>
        <v>5.75</v>
      </c>
      <c r="M173" s="64">
        <f t="shared" si="30"/>
        <v>40.230000000000004</v>
      </c>
    </row>
    <row r="174" spans="1:13" ht="19.5" customHeight="1">
      <c r="A174" s="49">
        <v>157</v>
      </c>
      <c r="B174" s="176"/>
      <c r="C174" s="153"/>
      <c r="D174" s="16" t="s">
        <v>19</v>
      </c>
      <c r="E174" s="16">
        <v>2.7</v>
      </c>
      <c r="F174" s="29">
        <v>1.2</v>
      </c>
      <c r="G174" s="65">
        <v>59.94</v>
      </c>
      <c r="H174" s="31">
        <f t="shared" si="26"/>
        <v>0.2</v>
      </c>
      <c r="I174" s="32">
        <f t="shared" si="27"/>
        <v>11.99</v>
      </c>
      <c r="J174" s="30">
        <f t="shared" si="28"/>
        <v>71.929999999999993</v>
      </c>
      <c r="K174" s="31">
        <f t="shared" si="25"/>
        <v>0.2</v>
      </c>
      <c r="L174" s="32">
        <f t="shared" si="29"/>
        <v>14.39</v>
      </c>
      <c r="M174" s="64">
        <f t="shared" si="30"/>
        <v>100.71</v>
      </c>
    </row>
    <row r="175" spans="1:13" ht="19.5" customHeight="1">
      <c r="A175" s="49">
        <v>158</v>
      </c>
      <c r="B175" s="176"/>
      <c r="C175" s="153"/>
      <c r="D175" s="16" t="s">
        <v>20</v>
      </c>
      <c r="E175" s="68">
        <v>0.22500000000000001</v>
      </c>
      <c r="F175" s="29">
        <v>1.2</v>
      </c>
      <c r="G175" s="65">
        <v>8.34</v>
      </c>
      <c r="H175" s="31">
        <f t="shared" si="26"/>
        <v>0.2</v>
      </c>
      <c r="I175" s="32">
        <f t="shared" si="27"/>
        <v>1.67</v>
      </c>
      <c r="J175" s="30">
        <f t="shared" si="28"/>
        <v>10.01</v>
      </c>
      <c r="K175" s="31">
        <f t="shared" si="25"/>
        <v>0.2</v>
      </c>
      <c r="L175" s="32">
        <f t="shared" si="29"/>
        <v>2</v>
      </c>
      <c r="M175" s="64">
        <f t="shared" si="30"/>
        <v>14.01</v>
      </c>
    </row>
    <row r="176" spans="1:13" ht="19.5" customHeight="1">
      <c r="A176" s="49">
        <v>159</v>
      </c>
      <c r="B176" s="176"/>
      <c r="C176" s="153"/>
      <c r="D176" s="16" t="s">
        <v>20</v>
      </c>
      <c r="E176" s="16">
        <v>0.9</v>
      </c>
      <c r="F176" s="29">
        <v>1.2</v>
      </c>
      <c r="G176" s="65">
        <v>20.34</v>
      </c>
      <c r="H176" s="31">
        <f t="shared" si="26"/>
        <v>0.2</v>
      </c>
      <c r="I176" s="32">
        <f t="shared" si="27"/>
        <v>4.07</v>
      </c>
      <c r="J176" s="30">
        <f t="shared" si="28"/>
        <v>24.41</v>
      </c>
      <c r="K176" s="31">
        <f t="shared" si="25"/>
        <v>0.2</v>
      </c>
      <c r="L176" s="32">
        <f t="shared" si="29"/>
        <v>4.88</v>
      </c>
      <c r="M176" s="64">
        <f t="shared" si="30"/>
        <v>34.17</v>
      </c>
    </row>
    <row r="177" spans="1:13" ht="19.5" customHeight="1">
      <c r="A177" s="49">
        <v>160</v>
      </c>
      <c r="B177" s="176"/>
      <c r="C177" s="162"/>
      <c r="D177" s="16" t="s">
        <v>20</v>
      </c>
      <c r="E177" s="16">
        <v>2.7</v>
      </c>
      <c r="F177" s="29">
        <v>1.2</v>
      </c>
      <c r="G177" s="65">
        <v>55.14</v>
      </c>
      <c r="H177" s="31">
        <f t="shared" si="26"/>
        <v>0.2</v>
      </c>
      <c r="I177" s="32">
        <f t="shared" si="27"/>
        <v>11.03</v>
      </c>
      <c r="J177" s="30">
        <f t="shared" si="28"/>
        <v>66.17</v>
      </c>
      <c r="K177" s="31">
        <f t="shared" si="25"/>
        <v>0.2</v>
      </c>
      <c r="L177" s="32">
        <f t="shared" si="29"/>
        <v>13.23</v>
      </c>
      <c r="M177" s="64">
        <f t="shared" si="30"/>
        <v>92.63000000000001</v>
      </c>
    </row>
    <row r="178" spans="1:13" ht="19.5" customHeight="1">
      <c r="A178" s="49">
        <v>161</v>
      </c>
      <c r="B178" s="176"/>
      <c r="C178" s="152" t="s">
        <v>163</v>
      </c>
      <c r="D178" s="16" t="s">
        <v>19</v>
      </c>
      <c r="E178" s="68">
        <v>0.22500000000000001</v>
      </c>
      <c r="F178" s="29">
        <v>1.2</v>
      </c>
      <c r="G178" s="65">
        <v>10.74</v>
      </c>
      <c r="H178" s="31">
        <f t="shared" si="26"/>
        <v>0.2</v>
      </c>
      <c r="I178" s="32">
        <f t="shared" si="27"/>
        <v>2.15</v>
      </c>
      <c r="J178" s="30">
        <f t="shared" si="28"/>
        <v>12.89</v>
      </c>
      <c r="K178" s="31">
        <f t="shared" si="25"/>
        <v>0.2</v>
      </c>
      <c r="L178" s="32">
        <f t="shared" si="29"/>
        <v>2.58</v>
      </c>
      <c r="M178" s="64">
        <f t="shared" si="30"/>
        <v>18.05</v>
      </c>
    </row>
    <row r="179" spans="1:13" ht="19.5" customHeight="1">
      <c r="A179" s="49">
        <v>162</v>
      </c>
      <c r="B179" s="176"/>
      <c r="C179" s="153"/>
      <c r="D179" s="16" t="s">
        <v>19</v>
      </c>
      <c r="E179" s="16">
        <v>0.9</v>
      </c>
      <c r="F179" s="29">
        <v>1.2</v>
      </c>
      <c r="G179" s="65">
        <v>23.94</v>
      </c>
      <c r="H179" s="31">
        <f t="shared" si="26"/>
        <v>0.2</v>
      </c>
      <c r="I179" s="32">
        <f t="shared" si="27"/>
        <v>4.79</v>
      </c>
      <c r="J179" s="30">
        <f t="shared" si="28"/>
        <v>28.73</v>
      </c>
      <c r="K179" s="31">
        <f t="shared" si="25"/>
        <v>0.2</v>
      </c>
      <c r="L179" s="32">
        <f t="shared" si="29"/>
        <v>5.75</v>
      </c>
      <c r="M179" s="64">
        <f t="shared" si="30"/>
        <v>40.230000000000004</v>
      </c>
    </row>
    <row r="180" spans="1:13" ht="19.5" customHeight="1">
      <c r="A180" s="49">
        <v>163</v>
      </c>
      <c r="B180" s="176"/>
      <c r="C180" s="153"/>
      <c r="D180" s="16" t="s">
        <v>19</v>
      </c>
      <c r="E180" s="16">
        <v>2.7</v>
      </c>
      <c r="F180" s="29">
        <v>1.2</v>
      </c>
      <c r="G180" s="65">
        <v>59.94</v>
      </c>
      <c r="H180" s="31">
        <f t="shared" si="26"/>
        <v>0.2</v>
      </c>
      <c r="I180" s="32">
        <f t="shared" si="27"/>
        <v>11.99</v>
      </c>
      <c r="J180" s="30">
        <f t="shared" si="28"/>
        <v>71.929999999999993</v>
      </c>
      <c r="K180" s="31">
        <f t="shared" si="25"/>
        <v>0.2</v>
      </c>
      <c r="L180" s="32">
        <f t="shared" si="29"/>
        <v>14.39</v>
      </c>
      <c r="M180" s="64">
        <f t="shared" si="30"/>
        <v>100.71</v>
      </c>
    </row>
    <row r="181" spans="1:13" ht="19.5" customHeight="1">
      <c r="A181" s="49">
        <v>164</v>
      </c>
      <c r="B181" s="176"/>
      <c r="C181" s="153"/>
      <c r="D181" s="16" t="s">
        <v>20</v>
      </c>
      <c r="E181" s="68">
        <v>0.22500000000000001</v>
      </c>
      <c r="F181" s="29">
        <v>1.2</v>
      </c>
      <c r="G181" s="65">
        <v>8.34</v>
      </c>
      <c r="H181" s="31">
        <f t="shared" si="26"/>
        <v>0.2</v>
      </c>
      <c r="I181" s="32">
        <f t="shared" si="27"/>
        <v>1.67</v>
      </c>
      <c r="J181" s="30">
        <f t="shared" si="28"/>
        <v>10.01</v>
      </c>
      <c r="K181" s="31">
        <f t="shared" si="25"/>
        <v>0.2</v>
      </c>
      <c r="L181" s="32">
        <f t="shared" si="29"/>
        <v>2</v>
      </c>
      <c r="M181" s="64">
        <f t="shared" si="30"/>
        <v>14.01</v>
      </c>
    </row>
    <row r="182" spans="1:13" ht="19.5" customHeight="1">
      <c r="A182" s="49">
        <v>165</v>
      </c>
      <c r="B182" s="176"/>
      <c r="C182" s="153"/>
      <c r="D182" s="16" t="s">
        <v>20</v>
      </c>
      <c r="E182" s="16">
        <v>0.9</v>
      </c>
      <c r="F182" s="29">
        <v>1.2</v>
      </c>
      <c r="G182" s="65">
        <v>20.34</v>
      </c>
      <c r="H182" s="31">
        <f t="shared" si="26"/>
        <v>0.2</v>
      </c>
      <c r="I182" s="32">
        <f t="shared" si="27"/>
        <v>4.07</v>
      </c>
      <c r="J182" s="30">
        <f t="shared" si="28"/>
        <v>24.41</v>
      </c>
      <c r="K182" s="31">
        <f t="shared" si="25"/>
        <v>0.2</v>
      </c>
      <c r="L182" s="32">
        <f t="shared" si="29"/>
        <v>4.88</v>
      </c>
      <c r="M182" s="64">
        <f t="shared" si="30"/>
        <v>34.17</v>
      </c>
    </row>
    <row r="183" spans="1:13" ht="19.5" customHeight="1">
      <c r="A183" s="49">
        <v>166</v>
      </c>
      <c r="B183" s="176"/>
      <c r="C183" s="162"/>
      <c r="D183" s="16" t="s">
        <v>20</v>
      </c>
      <c r="E183" s="16">
        <v>2.7</v>
      </c>
      <c r="F183" s="29">
        <v>1.2</v>
      </c>
      <c r="G183" s="65">
        <v>55.14</v>
      </c>
      <c r="H183" s="31">
        <f t="shared" si="26"/>
        <v>0.2</v>
      </c>
      <c r="I183" s="32">
        <f t="shared" si="27"/>
        <v>11.03</v>
      </c>
      <c r="J183" s="30">
        <f t="shared" si="28"/>
        <v>66.17</v>
      </c>
      <c r="K183" s="31">
        <f t="shared" si="25"/>
        <v>0.2</v>
      </c>
      <c r="L183" s="32">
        <f t="shared" si="29"/>
        <v>13.23</v>
      </c>
      <c r="M183" s="64">
        <f t="shared" si="30"/>
        <v>92.63000000000001</v>
      </c>
    </row>
    <row r="184" spans="1:13" ht="21.75" customHeight="1">
      <c r="A184" s="49">
        <v>167</v>
      </c>
      <c r="B184" s="176" t="s">
        <v>164</v>
      </c>
      <c r="C184" s="152" t="s">
        <v>165</v>
      </c>
      <c r="D184" s="16" t="s">
        <v>66</v>
      </c>
      <c r="E184" s="68">
        <v>0.33300000000000002</v>
      </c>
      <c r="F184" s="29">
        <v>1.4</v>
      </c>
      <c r="G184" s="65">
        <v>11.34</v>
      </c>
      <c r="H184" s="31">
        <f t="shared" si="26"/>
        <v>0.2</v>
      </c>
      <c r="I184" s="32">
        <f t="shared" si="27"/>
        <v>2.27</v>
      </c>
      <c r="J184" s="30">
        <f t="shared" si="28"/>
        <v>13.61</v>
      </c>
      <c r="K184" s="31">
        <f t="shared" si="25"/>
        <v>0.2</v>
      </c>
      <c r="L184" s="32">
        <f t="shared" si="29"/>
        <v>2.72</v>
      </c>
      <c r="M184" s="64">
        <f t="shared" si="30"/>
        <v>19.049999999999997</v>
      </c>
    </row>
    <row r="185" spans="1:13" ht="21.75" customHeight="1">
      <c r="A185" s="49">
        <v>168</v>
      </c>
      <c r="B185" s="176"/>
      <c r="C185" s="153"/>
      <c r="D185" s="16" t="s">
        <v>66</v>
      </c>
      <c r="E185" s="16">
        <v>0.9</v>
      </c>
      <c r="F185" s="29">
        <v>1.4</v>
      </c>
      <c r="G185" s="65">
        <v>22.74</v>
      </c>
      <c r="H185" s="31">
        <f t="shared" si="26"/>
        <v>0.2</v>
      </c>
      <c r="I185" s="32">
        <f t="shared" si="27"/>
        <v>4.55</v>
      </c>
      <c r="J185" s="30">
        <f t="shared" si="28"/>
        <v>27.29</v>
      </c>
      <c r="K185" s="31">
        <f t="shared" si="25"/>
        <v>0.2</v>
      </c>
      <c r="L185" s="32">
        <f t="shared" si="29"/>
        <v>5.46</v>
      </c>
      <c r="M185" s="64">
        <f t="shared" si="30"/>
        <v>38.21</v>
      </c>
    </row>
    <row r="186" spans="1:13" ht="21.75" customHeight="1">
      <c r="A186" s="49">
        <v>169</v>
      </c>
      <c r="B186" s="176"/>
      <c r="C186" s="153"/>
      <c r="D186" s="16" t="s">
        <v>66</v>
      </c>
      <c r="E186" s="16">
        <v>2.7</v>
      </c>
      <c r="F186" s="29">
        <v>1.4</v>
      </c>
      <c r="G186" s="65">
        <v>58.74</v>
      </c>
      <c r="H186" s="31">
        <f t="shared" si="26"/>
        <v>0.2</v>
      </c>
      <c r="I186" s="32">
        <f t="shared" si="27"/>
        <v>11.75</v>
      </c>
      <c r="J186" s="30">
        <f t="shared" si="28"/>
        <v>70.490000000000009</v>
      </c>
      <c r="K186" s="31">
        <f t="shared" si="25"/>
        <v>0.2</v>
      </c>
      <c r="L186" s="32">
        <f t="shared" si="29"/>
        <v>14.1</v>
      </c>
      <c r="M186" s="64">
        <f t="shared" si="30"/>
        <v>98.69</v>
      </c>
    </row>
    <row r="187" spans="1:13" ht="22.5" customHeight="1">
      <c r="A187" s="49">
        <v>170</v>
      </c>
      <c r="B187" s="176"/>
      <c r="C187" s="153"/>
      <c r="D187" s="16" t="s">
        <v>20</v>
      </c>
      <c r="E187" s="16">
        <v>0.9</v>
      </c>
      <c r="F187" s="29">
        <v>1.4</v>
      </c>
      <c r="G187" s="65">
        <v>18.54</v>
      </c>
      <c r="H187" s="31">
        <f t="shared" si="26"/>
        <v>0.2</v>
      </c>
      <c r="I187" s="32">
        <f t="shared" si="27"/>
        <v>3.71</v>
      </c>
      <c r="J187" s="30">
        <f t="shared" si="28"/>
        <v>22.25</v>
      </c>
      <c r="K187" s="31">
        <f t="shared" si="25"/>
        <v>0.2</v>
      </c>
      <c r="L187" s="32">
        <f t="shared" si="29"/>
        <v>4.45</v>
      </c>
      <c r="M187" s="64">
        <f t="shared" si="30"/>
        <v>31.15</v>
      </c>
    </row>
    <row r="188" spans="1:13" ht="27.75" customHeight="1">
      <c r="A188" s="49">
        <v>171</v>
      </c>
      <c r="B188" s="176"/>
      <c r="C188" s="162"/>
      <c r="D188" s="16" t="s">
        <v>20</v>
      </c>
      <c r="E188" s="16">
        <v>2.7</v>
      </c>
      <c r="F188" s="29">
        <v>1.4</v>
      </c>
      <c r="G188" s="65">
        <v>47.94</v>
      </c>
      <c r="H188" s="31">
        <f t="shared" si="26"/>
        <v>0.2</v>
      </c>
      <c r="I188" s="32">
        <f t="shared" si="27"/>
        <v>9.59</v>
      </c>
      <c r="J188" s="30">
        <f t="shared" si="28"/>
        <v>57.53</v>
      </c>
      <c r="K188" s="31">
        <f t="shared" ref="K188:K251" si="31">$K$6</f>
        <v>0.2</v>
      </c>
      <c r="L188" s="32">
        <f t="shared" si="29"/>
        <v>11.51</v>
      </c>
      <c r="M188" s="64">
        <f t="shared" si="30"/>
        <v>80.550000000000011</v>
      </c>
    </row>
    <row r="189" spans="1:13" ht="102.75" customHeight="1">
      <c r="A189" s="49">
        <v>172</v>
      </c>
      <c r="B189" s="69" t="s">
        <v>166</v>
      </c>
      <c r="C189" s="70" t="s">
        <v>167</v>
      </c>
      <c r="D189" s="67" t="s">
        <v>168</v>
      </c>
      <c r="E189" s="16">
        <v>1</v>
      </c>
      <c r="F189" s="29">
        <v>1</v>
      </c>
      <c r="G189" s="65">
        <v>26.34</v>
      </c>
      <c r="H189" s="31">
        <f t="shared" si="26"/>
        <v>0.2</v>
      </c>
      <c r="I189" s="32">
        <f t="shared" si="27"/>
        <v>5.27</v>
      </c>
      <c r="J189" s="30">
        <f t="shared" si="28"/>
        <v>31.61</v>
      </c>
      <c r="K189" s="31">
        <f t="shared" si="31"/>
        <v>0.2</v>
      </c>
      <c r="L189" s="32">
        <f t="shared" si="29"/>
        <v>6.32</v>
      </c>
      <c r="M189" s="64">
        <f t="shared" si="30"/>
        <v>44.25</v>
      </c>
    </row>
    <row r="190" spans="1:13" ht="91.5" customHeight="1">
      <c r="A190" s="49">
        <v>173</v>
      </c>
      <c r="B190" s="54" t="s">
        <v>169</v>
      </c>
      <c r="C190" s="152" t="s">
        <v>170</v>
      </c>
      <c r="D190" s="16" t="s">
        <v>171</v>
      </c>
      <c r="E190" s="71">
        <v>0.33300000000000002</v>
      </c>
      <c r="F190" s="29">
        <v>1</v>
      </c>
      <c r="G190" s="65">
        <v>17.940000000000001</v>
      </c>
      <c r="H190" s="31">
        <f t="shared" si="26"/>
        <v>0.2</v>
      </c>
      <c r="I190" s="32">
        <f t="shared" si="27"/>
        <v>3.59</v>
      </c>
      <c r="J190" s="30">
        <f t="shared" si="28"/>
        <v>21.53</v>
      </c>
      <c r="K190" s="31">
        <f t="shared" si="31"/>
        <v>0.2</v>
      </c>
      <c r="L190" s="32">
        <f t="shared" si="29"/>
        <v>4.3099999999999996</v>
      </c>
      <c r="M190" s="64">
        <f t="shared" si="30"/>
        <v>30.15</v>
      </c>
    </row>
    <row r="191" spans="1:13" ht="91.5" customHeight="1">
      <c r="A191" s="49">
        <v>174</v>
      </c>
      <c r="B191" s="72" t="s">
        <v>172</v>
      </c>
      <c r="C191" s="162"/>
      <c r="D191" s="67" t="s">
        <v>173</v>
      </c>
      <c r="E191" s="71">
        <v>0.33300000000000002</v>
      </c>
      <c r="F191" s="29">
        <v>1</v>
      </c>
      <c r="G191" s="65">
        <v>17.940000000000001</v>
      </c>
      <c r="H191" s="31">
        <f t="shared" si="26"/>
        <v>0.2</v>
      </c>
      <c r="I191" s="32">
        <f t="shared" si="27"/>
        <v>3.59</v>
      </c>
      <c r="J191" s="30">
        <f t="shared" si="28"/>
        <v>21.53</v>
      </c>
      <c r="K191" s="31">
        <f t="shared" si="31"/>
        <v>0.2</v>
      </c>
      <c r="L191" s="32">
        <f t="shared" si="29"/>
        <v>4.3099999999999996</v>
      </c>
      <c r="M191" s="64">
        <f t="shared" si="30"/>
        <v>30.15</v>
      </c>
    </row>
    <row r="192" spans="1:13" ht="21" customHeight="1">
      <c r="A192" s="49">
        <v>175</v>
      </c>
      <c r="B192" s="172" t="s">
        <v>174</v>
      </c>
      <c r="C192" s="151" t="s">
        <v>175</v>
      </c>
      <c r="D192" s="16" t="s">
        <v>23</v>
      </c>
      <c r="E192" s="16">
        <v>0.9</v>
      </c>
      <c r="F192" s="29">
        <v>1.1000000000000001</v>
      </c>
      <c r="G192" s="65">
        <v>20.34</v>
      </c>
      <c r="H192" s="31">
        <f t="shared" si="26"/>
        <v>0.2</v>
      </c>
      <c r="I192" s="32">
        <f t="shared" si="27"/>
        <v>4.07</v>
      </c>
      <c r="J192" s="30">
        <f t="shared" si="28"/>
        <v>24.41</v>
      </c>
      <c r="K192" s="31">
        <f t="shared" si="31"/>
        <v>0.2</v>
      </c>
      <c r="L192" s="32">
        <f t="shared" si="29"/>
        <v>4.88</v>
      </c>
      <c r="M192" s="64">
        <f t="shared" si="30"/>
        <v>34.17</v>
      </c>
    </row>
    <row r="193" spans="1:13" ht="21" customHeight="1">
      <c r="A193" s="49">
        <v>176</v>
      </c>
      <c r="B193" s="172"/>
      <c r="C193" s="149"/>
      <c r="D193" s="16" t="s">
        <v>23</v>
      </c>
      <c r="E193" s="16">
        <v>2.7</v>
      </c>
      <c r="F193" s="29">
        <v>1.1000000000000001</v>
      </c>
      <c r="G193" s="65">
        <v>56.34</v>
      </c>
      <c r="H193" s="31">
        <f t="shared" si="26"/>
        <v>0.2</v>
      </c>
      <c r="I193" s="32">
        <f t="shared" si="27"/>
        <v>11.27</v>
      </c>
      <c r="J193" s="30">
        <f t="shared" si="28"/>
        <v>67.61</v>
      </c>
      <c r="K193" s="31">
        <f t="shared" si="31"/>
        <v>0.2</v>
      </c>
      <c r="L193" s="32">
        <f t="shared" si="29"/>
        <v>13.52</v>
      </c>
      <c r="M193" s="64">
        <f t="shared" si="30"/>
        <v>94.649999999999991</v>
      </c>
    </row>
    <row r="194" spans="1:13" ht="21" customHeight="1">
      <c r="A194" s="49">
        <v>177</v>
      </c>
      <c r="B194" s="172"/>
      <c r="C194" s="149"/>
      <c r="D194" s="16" t="s">
        <v>23</v>
      </c>
      <c r="E194" s="16">
        <v>9</v>
      </c>
      <c r="F194" s="29">
        <v>1.1000000000000001</v>
      </c>
      <c r="G194" s="65">
        <v>167.94</v>
      </c>
      <c r="H194" s="31">
        <f t="shared" si="26"/>
        <v>0.2</v>
      </c>
      <c r="I194" s="32">
        <f t="shared" si="27"/>
        <v>33.590000000000003</v>
      </c>
      <c r="J194" s="30">
        <f t="shared" si="28"/>
        <v>201.53</v>
      </c>
      <c r="K194" s="31">
        <f t="shared" si="31"/>
        <v>0.2</v>
      </c>
      <c r="L194" s="32">
        <f t="shared" si="29"/>
        <v>40.31</v>
      </c>
      <c r="M194" s="64">
        <f t="shared" si="30"/>
        <v>282.14999999999998</v>
      </c>
    </row>
    <row r="195" spans="1:13" ht="21" customHeight="1">
      <c r="A195" s="49">
        <v>178</v>
      </c>
      <c r="B195" s="172"/>
      <c r="C195" s="149"/>
      <c r="D195" s="16" t="s">
        <v>59</v>
      </c>
      <c r="E195" s="16">
        <v>0.9</v>
      </c>
      <c r="F195" s="29">
        <v>1.1000000000000001</v>
      </c>
      <c r="G195" s="65">
        <v>17.34</v>
      </c>
      <c r="H195" s="31">
        <f t="shared" si="26"/>
        <v>0.2</v>
      </c>
      <c r="I195" s="32">
        <f t="shared" si="27"/>
        <v>3.47</v>
      </c>
      <c r="J195" s="30">
        <f t="shared" si="28"/>
        <v>20.81</v>
      </c>
      <c r="K195" s="31">
        <f t="shared" si="31"/>
        <v>0.2</v>
      </c>
      <c r="L195" s="32">
        <f t="shared" si="29"/>
        <v>4.16</v>
      </c>
      <c r="M195" s="64">
        <f t="shared" si="30"/>
        <v>29.13</v>
      </c>
    </row>
    <row r="196" spans="1:13" ht="21" customHeight="1">
      <c r="A196" s="49">
        <v>179</v>
      </c>
      <c r="B196" s="172"/>
      <c r="C196" s="149"/>
      <c r="D196" s="16" t="s">
        <v>59</v>
      </c>
      <c r="E196" s="16">
        <v>2.7</v>
      </c>
      <c r="F196" s="29">
        <v>1.1000000000000001</v>
      </c>
      <c r="G196" s="65">
        <v>48.54</v>
      </c>
      <c r="H196" s="31">
        <f t="shared" si="26"/>
        <v>0.2</v>
      </c>
      <c r="I196" s="32">
        <f t="shared" si="27"/>
        <v>9.7100000000000009</v>
      </c>
      <c r="J196" s="30">
        <f t="shared" si="28"/>
        <v>58.25</v>
      </c>
      <c r="K196" s="31">
        <f t="shared" si="31"/>
        <v>0.2</v>
      </c>
      <c r="L196" s="32">
        <f t="shared" si="29"/>
        <v>11.65</v>
      </c>
      <c r="M196" s="64">
        <f t="shared" si="30"/>
        <v>81.550000000000011</v>
      </c>
    </row>
    <row r="197" spans="1:13" ht="21" customHeight="1">
      <c r="A197" s="49">
        <v>180</v>
      </c>
      <c r="B197" s="172"/>
      <c r="C197" s="150"/>
      <c r="D197" s="16" t="s">
        <v>59</v>
      </c>
      <c r="E197" s="16">
        <v>9</v>
      </c>
      <c r="F197" s="29">
        <v>1.1000000000000001</v>
      </c>
      <c r="G197" s="65">
        <v>140.94</v>
      </c>
      <c r="H197" s="31">
        <f t="shared" si="26"/>
        <v>0.2</v>
      </c>
      <c r="I197" s="32">
        <f t="shared" si="27"/>
        <v>28.19</v>
      </c>
      <c r="J197" s="30">
        <f t="shared" si="28"/>
        <v>169.13</v>
      </c>
      <c r="K197" s="31">
        <f t="shared" si="31"/>
        <v>0.2</v>
      </c>
      <c r="L197" s="32">
        <f t="shared" si="29"/>
        <v>33.83</v>
      </c>
      <c r="M197" s="64">
        <f t="shared" si="30"/>
        <v>236.78999999999996</v>
      </c>
    </row>
    <row r="198" spans="1:13" ht="19.5" customHeight="1">
      <c r="A198" s="49">
        <v>181</v>
      </c>
      <c r="B198" s="172" t="s">
        <v>176</v>
      </c>
      <c r="C198" s="151" t="s">
        <v>177</v>
      </c>
      <c r="D198" s="16" t="s">
        <v>19</v>
      </c>
      <c r="E198" s="16">
        <v>0.9</v>
      </c>
      <c r="F198" s="29">
        <v>1.1000000000000001</v>
      </c>
      <c r="G198" s="65">
        <v>29.94</v>
      </c>
      <c r="H198" s="31">
        <f t="shared" si="26"/>
        <v>0.2</v>
      </c>
      <c r="I198" s="32">
        <f t="shared" si="27"/>
        <v>5.99</v>
      </c>
      <c r="J198" s="30">
        <f t="shared" si="28"/>
        <v>35.93</v>
      </c>
      <c r="K198" s="31">
        <f t="shared" si="31"/>
        <v>0.2</v>
      </c>
      <c r="L198" s="32">
        <f t="shared" si="29"/>
        <v>7.19</v>
      </c>
      <c r="M198" s="64">
        <f t="shared" si="30"/>
        <v>50.309999999999995</v>
      </c>
    </row>
    <row r="199" spans="1:13" ht="19.5" customHeight="1">
      <c r="A199" s="49">
        <v>182</v>
      </c>
      <c r="B199" s="172"/>
      <c r="C199" s="149"/>
      <c r="D199" s="16" t="s">
        <v>19</v>
      </c>
      <c r="E199" s="16">
        <v>2.7</v>
      </c>
      <c r="F199" s="29">
        <v>1.1000000000000001</v>
      </c>
      <c r="G199" s="65">
        <v>77.94</v>
      </c>
      <c r="H199" s="31">
        <f t="shared" si="26"/>
        <v>0.2</v>
      </c>
      <c r="I199" s="32">
        <f t="shared" si="27"/>
        <v>15.59</v>
      </c>
      <c r="J199" s="30">
        <f t="shared" si="28"/>
        <v>93.53</v>
      </c>
      <c r="K199" s="31">
        <f t="shared" si="31"/>
        <v>0.2</v>
      </c>
      <c r="L199" s="32">
        <f t="shared" si="29"/>
        <v>18.71</v>
      </c>
      <c r="M199" s="64">
        <f t="shared" si="30"/>
        <v>130.95000000000002</v>
      </c>
    </row>
    <row r="200" spans="1:13" ht="19.5" customHeight="1">
      <c r="A200" s="49">
        <v>183</v>
      </c>
      <c r="B200" s="172"/>
      <c r="C200" s="149"/>
      <c r="D200" s="16" t="s">
        <v>19</v>
      </c>
      <c r="E200" s="16">
        <v>9</v>
      </c>
      <c r="F200" s="29">
        <v>1.1000000000000001</v>
      </c>
      <c r="G200" s="65">
        <v>215.94</v>
      </c>
      <c r="H200" s="31">
        <f t="shared" ref="H200:H251" si="32">$H$6</f>
        <v>0.2</v>
      </c>
      <c r="I200" s="32">
        <f t="shared" si="27"/>
        <v>43.19</v>
      </c>
      <c r="J200" s="30">
        <f t="shared" si="28"/>
        <v>259.13</v>
      </c>
      <c r="K200" s="31">
        <f t="shared" si="31"/>
        <v>0.2</v>
      </c>
      <c r="L200" s="32">
        <f t="shared" si="29"/>
        <v>51.83</v>
      </c>
      <c r="M200" s="64">
        <f t="shared" si="30"/>
        <v>362.78999999999996</v>
      </c>
    </row>
    <row r="201" spans="1:13" ht="19.5" customHeight="1">
      <c r="A201" s="49">
        <v>184</v>
      </c>
      <c r="B201" s="172"/>
      <c r="C201" s="150"/>
      <c r="D201" s="16" t="s">
        <v>59</v>
      </c>
      <c r="E201" s="16">
        <v>0.9</v>
      </c>
      <c r="F201" s="29">
        <v>1.1000000000000001</v>
      </c>
      <c r="G201" s="65">
        <v>23.94</v>
      </c>
      <c r="H201" s="31">
        <f t="shared" si="32"/>
        <v>0.2</v>
      </c>
      <c r="I201" s="32">
        <f t="shared" si="27"/>
        <v>4.79</v>
      </c>
      <c r="J201" s="30">
        <f t="shared" si="28"/>
        <v>28.73</v>
      </c>
      <c r="K201" s="31">
        <f t="shared" si="31"/>
        <v>0.2</v>
      </c>
      <c r="L201" s="32">
        <f t="shared" si="29"/>
        <v>5.75</v>
      </c>
      <c r="M201" s="64">
        <f t="shared" si="30"/>
        <v>40.230000000000004</v>
      </c>
    </row>
    <row r="202" spans="1:13" ht="56.25" customHeight="1">
      <c r="A202" s="49">
        <v>185</v>
      </c>
      <c r="B202" s="172" t="s">
        <v>178</v>
      </c>
      <c r="C202" s="151" t="s">
        <v>179</v>
      </c>
      <c r="D202" s="16" t="s">
        <v>180</v>
      </c>
      <c r="E202" s="16">
        <v>0.2</v>
      </c>
      <c r="F202" s="29">
        <v>1.2</v>
      </c>
      <c r="G202" s="65">
        <v>9.5399999999999991</v>
      </c>
      <c r="H202" s="31">
        <f t="shared" si="32"/>
        <v>0.2</v>
      </c>
      <c r="I202" s="32">
        <f t="shared" si="27"/>
        <v>1.91</v>
      </c>
      <c r="J202" s="30">
        <f t="shared" si="28"/>
        <v>11.45</v>
      </c>
      <c r="K202" s="31">
        <f t="shared" si="31"/>
        <v>0.2</v>
      </c>
      <c r="L202" s="32">
        <f t="shared" si="29"/>
        <v>2.29</v>
      </c>
      <c r="M202" s="64">
        <f t="shared" si="30"/>
        <v>16.029999999999998</v>
      </c>
    </row>
    <row r="203" spans="1:13" ht="56.25" customHeight="1">
      <c r="A203" s="49">
        <v>186</v>
      </c>
      <c r="B203" s="172"/>
      <c r="C203" s="150"/>
      <c r="D203" s="16" t="s">
        <v>181</v>
      </c>
      <c r="E203" s="16">
        <v>0.8</v>
      </c>
      <c r="F203" s="29">
        <v>1.2</v>
      </c>
      <c r="G203" s="65">
        <v>23.94</v>
      </c>
      <c r="H203" s="31">
        <f t="shared" si="32"/>
        <v>0.2</v>
      </c>
      <c r="I203" s="32">
        <f t="shared" si="27"/>
        <v>4.79</v>
      </c>
      <c r="J203" s="30">
        <f t="shared" si="28"/>
        <v>28.73</v>
      </c>
      <c r="K203" s="31">
        <f t="shared" si="31"/>
        <v>0.2</v>
      </c>
      <c r="L203" s="32">
        <f t="shared" si="29"/>
        <v>5.75</v>
      </c>
      <c r="M203" s="64">
        <f t="shared" si="30"/>
        <v>40.230000000000004</v>
      </c>
    </row>
    <row r="204" spans="1:13" ht="15" customHeight="1">
      <c r="A204" s="165" t="s">
        <v>182</v>
      </c>
      <c r="B204" s="166"/>
      <c r="C204" s="166"/>
      <c r="D204" s="166"/>
      <c r="E204" s="166"/>
      <c r="F204" s="56"/>
      <c r="G204" s="47"/>
      <c r="H204" s="47"/>
      <c r="I204" s="47"/>
      <c r="J204" s="47"/>
      <c r="K204" s="57"/>
      <c r="L204" s="58"/>
      <c r="M204" s="59"/>
    </row>
    <row r="205" spans="1:13" ht="22.5" customHeight="1">
      <c r="A205" s="49">
        <v>187</v>
      </c>
      <c r="B205" s="173" t="s">
        <v>183</v>
      </c>
      <c r="C205" s="151" t="s">
        <v>184</v>
      </c>
      <c r="D205" s="16" t="s">
        <v>185</v>
      </c>
      <c r="E205" s="16">
        <v>2.7</v>
      </c>
      <c r="F205" s="29">
        <v>1.5</v>
      </c>
      <c r="G205" s="63">
        <v>51.54</v>
      </c>
      <c r="H205" s="31">
        <f t="shared" si="32"/>
        <v>0.2</v>
      </c>
      <c r="I205" s="32">
        <f t="shared" ref="I205:I224" si="33">ROUND(G205*(H205),2)</f>
        <v>10.31</v>
      </c>
      <c r="J205" s="30">
        <f t="shared" ref="J205:J224" si="34">G205+I205</f>
        <v>61.85</v>
      </c>
      <c r="K205" s="31">
        <f t="shared" si="31"/>
        <v>0.2</v>
      </c>
      <c r="L205" s="32">
        <f t="shared" ref="L205:L224" si="35">ROUND(J205*K205,2)</f>
        <v>12.37</v>
      </c>
      <c r="M205" s="64">
        <f t="shared" ref="M205:M224" si="36">J205+L205+L205</f>
        <v>86.59</v>
      </c>
    </row>
    <row r="206" spans="1:13" ht="22.5" customHeight="1">
      <c r="A206" s="49">
        <v>188</v>
      </c>
      <c r="B206" s="174"/>
      <c r="C206" s="149"/>
      <c r="D206" s="16" t="s">
        <v>185</v>
      </c>
      <c r="E206" s="16">
        <v>9</v>
      </c>
      <c r="F206" s="29">
        <v>1.5</v>
      </c>
      <c r="G206" s="65">
        <v>141.54</v>
      </c>
      <c r="H206" s="31">
        <f t="shared" si="32"/>
        <v>0.2</v>
      </c>
      <c r="I206" s="32">
        <f t="shared" si="33"/>
        <v>28.31</v>
      </c>
      <c r="J206" s="30">
        <f t="shared" si="34"/>
        <v>169.85</v>
      </c>
      <c r="K206" s="31">
        <f t="shared" si="31"/>
        <v>0.2</v>
      </c>
      <c r="L206" s="32">
        <f t="shared" si="35"/>
        <v>33.97</v>
      </c>
      <c r="M206" s="64">
        <f t="shared" si="36"/>
        <v>237.79</v>
      </c>
    </row>
    <row r="207" spans="1:13" ht="22.5" customHeight="1">
      <c r="A207" s="49">
        <v>189</v>
      </c>
      <c r="B207" s="174"/>
      <c r="C207" s="149"/>
      <c r="D207" s="16" t="s">
        <v>186</v>
      </c>
      <c r="E207" s="16">
        <v>2.7</v>
      </c>
      <c r="F207" s="29">
        <v>1.5</v>
      </c>
      <c r="G207" s="65">
        <v>45.54</v>
      </c>
      <c r="H207" s="31">
        <f t="shared" si="32"/>
        <v>0.2</v>
      </c>
      <c r="I207" s="32">
        <f t="shared" si="33"/>
        <v>9.11</v>
      </c>
      <c r="J207" s="30">
        <f t="shared" si="34"/>
        <v>54.65</v>
      </c>
      <c r="K207" s="31">
        <f t="shared" si="31"/>
        <v>0.2</v>
      </c>
      <c r="L207" s="32">
        <f t="shared" si="35"/>
        <v>10.93</v>
      </c>
      <c r="M207" s="64">
        <f t="shared" si="36"/>
        <v>76.509999999999991</v>
      </c>
    </row>
    <row r="208" spans="1:13" ht="22.5" customHeight="1">
      <c r="A208" s="49">
        <v>190</v>
      </c>
      <c r="B208" s="175"/>
      <c r="C208" s="150"/>
      <c r="D208" s="16" t="s">
        <v>186</v>
      </c>
      <c r="E208" s="16">
        <v>9</v>
      </c>
      <c r="F208" s="29">
        <v>1.5</v>
      </c>
      <c r="G208" s="65">
        <v>112.74</v>
      </c>
      <c r="H208" s="31">
        <f t="shared" si="32"/>
        <v>0.2</v>
      </c>
      <c r="I208" s="32">
        <f t="shared" si="33"/>
        <v>22.55</v>
      </c>
      <c r="J208" s="30">
        <f t="shared" si="34"/>
        <v>135.29</v>
      </c>
      <c r="K208" s="31">
        <f t="shared" si="31"/>
        <v>0.2</v>
      </c>
      <c r="L208" s="32">
        <f t="shared" si="35"/>
        <v>27.06</v>
      </c>
      <c r="M208" s="64">
        <f t="shared" si="36"/>
        <v>189.41</v>
      </c>
    </row>
    <row r="209" spans="1:13" ht="18.75" customHeight="1">
      <c r="A209" s="49">
        <v>191</v>
      </c>
      <c r="B209" s="172" t="s">
        <v>187</v>
      </c>
      <c r="C209" s="151" t="s">
        <v>188</v>
      </c>
      <c r="D209" s="16" t="s">
        <v>19</v>
      </c>
      <c r="E209" s="16">
        <v>0.9</v>
      </c>
      <c r="F209" s="29">
        <v>1.5</v>
      </c>
      <c r="G209" s="65">
        <v>19.739999999999998</v>
      </c>
      <c r="H209" s="31">
        <f t="shared" si="32"/>
        <v>0.2</v>
      </c>
      <c r="I209" s="32">
        <f t="shared" si="33"/>
        <v>3.95</v>
      </c>
      <c r="J209" s="30">
        <f t="shared" si="34"/>
        <v>23.689999999999998</v>
      </c>
      <c r="K209" s="31">
        <f t="shared" si="31"/>
        <v>0.2</v>
      </c>
      <c r="L209" s="32">
        <f t="shared" si="35"/>
        <v>4.74</v>
      </c>
      <c r="M209" s="64">
        <f t="shared" si="36"/>
        <v>33.17</v>
      </c>
    </row>
    <row r="210" spans="1:13" ht="18.75" customHeight="1">
      <c r="A210" s="49">
        <v>192</v>
      </c>
      <c r="B210" s="172"/>
      <c r="C210" s="149"/>
      <c r="D210" s="16" t="s">
        <v>19</v>
      </c>
      <c r="E210" s="16">
        <v>2.7</v>
      </c>
      <c r="F210" s="29">
        <v>1.5</v>
      </c>
      <c r="G210" s="65">
        <v>51.54</v>
      </c>
      <c r="H210" s="31">
        <f t="shared" si="32"/>
        <v>0.2</v>
      </c>
      <c r="I210" s="32">
        <f t="shared" si="33"/>
        <v>10.31</v>
      </c>
      <c r="J210" s="30">
        <f t="shared" si="34"/>
        <v>61.85</v>
      </c>
      <c r="K210" s="31">
        <f t="shared" si="31"/>
        <v>0.2</v>
      </c>
      <c r="L210" s="32">
        <f t="shared" si="35"/>
        <v>12.37</v>
      </c>
      <c r="M210" s="64">
        <f t="shared" si="36"/>
        <v>86.59</v>
      </c>
    </row>
    <row r="211" spans="1:13" ht="18.75" customHeight="1">
      <c r="A211" s="49">
        <v>193</v>
      </c>
      <c r="B211" s="172"/>
      <c r="C211" s="149"/>
      <c r="D211" s="16" t="s">
        <v>19</v>
      </c>
      <c r="E211" s="16">
        <v>9</v>
      </c>
      <c r="F211" s="29">
        <v>1.5</v>
      </c>
      <c r="G211" s="65">
        <v>141.54</v>
      </c>
      <c r="H211" s="31">
        <f t="shared" si="32"/>
        <v>0.2</v>
      </c>
      <c r="I211" s="32">
        <f t="shared" si="33"/>
        <v>28.31</v>
      </c>
      <c r="J211" s="30">
        <f t="shared" si="34"/>
        <v>169.85</v>
      </c>
      <c r="K211" s="31">
        <f t="shared" si="31"/>
        <v>0.2</v>
      </c>
      <c r="L211" s="32">
        <f t="shared" si="35"/>
        <v>33.97</v>
      </c>
      <c r="M211" s="64">
        <f t="shared" si="36"/>
        <v>237.79</v>
      </c>
    </row>
    <row r="212" spans="1:13" ht="18.75" customHeight="1">
      <c r="A212" s="49">
        <v>194</v>
      </c>
      <c r="B212" s="172"/>
      <c r="C212" s="149"/>
      <c r="D212" s="16" t="s">
        <v>20</v>
      </c>
      <c r="E212" s="16">
        <v>0.9</v>
      </c>
      <c r="F212" s="29">
        <v>1.5</v>
      </c>
      <c r="G212" s="65">
        <v>14.94</v>
      </c>
      <c r="H212" s="31">
        <f t="shared" si="32"/>
        <v>0.2</v>
      </c>
      <c r="I212" s="32">
        <f t="shared" si="33"/>
        <v>2.99</v>
      </c>
      <c r="J212" s="30">
        <f t="shared" si="34"/>
        <v>17.93</v>
      </c>
      <c r="K212" s="31">
        <f t="shared" si="31"/>
        <v>0.2</v>
      </c>
      <c r="L212" s="32">
        <f t="shared" si="35"/>
        <v>3.59</v>
      </c>
      <c r="M212" s="64">
        <f t="shared" si="36"/>
        <v>25.11</v>
      </c>
    </row>
    <row r="213" spans="1:13" ht="18.75" customHeight="1">
      <c r="A213" s="49">
        <v>195</v>
      </c>
      <c r="B213" s="172"/>
      <c r="C213" s="149"/>
      <c r="D213" s="16" t="s">
        <v>20</v>
      </c>
      <c r="E213" s="16">
        <v>2.7</v>
      </c>
      <c r="F213" s="29">
        <v>1.5</v>
      </c>
      <c r="G213" s="65">
        <v>45.54</v>
      </c>
      <c r="H213" s="31">
        <f t="shared" si="32"/>
        <v>0.2</v>
      </c>
      <c r="I213" s="32">
        <f t="shared" si="33"/>
        <v>9.11</v>
      </c>
      <c r="J213" s="30">
        <f t="shared" si="34"/>
        <v>54.65</v>
      </c>
      <c r="K213" s="31">
        <f t="shared" si="31"/>
        <v>0.2</v>
      </c>
      <c r="L213" s="32">
        <f t="shared" si="35"/>
        <v>10.93</v>
      </c>
      <c r="M213" s="64">
        <f t="shared" si="36"/>
        <v>76.509999999999991</v>
      </c>
    </row>
    <row r="214" spans="1:13" ht="18.75" customHeight="1">
      <c r="A214" s="49">
        <v>196</v>
      </c>
      <c r="B214" s="172"/>
      <c r="C214" s="150"/>
      <c r="D214" s="16" t="s">
        <v>20</v>
      </c>
      <c r="E214" s="16">
        <v>9</v>
      </c>
      <c r="F214" s="29">
        <v>1.5</v>
      </c>
      <c r="G214" s="65">
        <v>119.94</v>
      </c>
      <c r="H214" s="31">
        <f t="shared" si="32"/>
        <v>0.2</v>
      </c>
      <c r="I214" s="32">
        <f t="shared" si="33"/>
        <v>23.99</v>
      </c>
      <c r="J214" s="30">
        <f t="shared" si="34"/>
        <v>143.93</v>
      </c>
      <c r="K214" s="31">
        <f t="shared" si="31"/>
        <v>0.2</v>
      </c>
      <c r="L214" s="32">
        <f t="shared" si="35"/>
        <v>28.79</v>
      </c>
      <c r="M214" s="64">
        <f t="shared" si="36"/>
        <v>201.51</v>
      </c>
    </row>
    <row r="215" spans="1:13" ht="18" customHeight="1">
      <c r="A215" s="49">
        <v>197</v>
      </c>
      <c r="B215" s="172" t="s">
        <v>189</v>
      </c>
      <c r="C215" s="151" t="s">
        <v>190</v>
      </c>
      <c r="D215" s="16" t="s">
        <v>19</v>
      </c>
      <c r="E215" s="16">
        <v>0.9</v>
      </c>
      <c r="F215" s="29">
        <v>1.3</v>
      </c>
      <c r="G215" s="65">
        <v>23.94</v>
      </c>
      <c r="H215" s="31">
        <f t="shared" si="32"/>
        <v>0.2</v>
      </c>
      <c r="I215" s="32">
        <f t="shared" si="33"/>
        <v>4.79</v>
      </c>
      <c r="J215" s="30">
        <f t="shared" si="34"/>
        <v>28.73</v>
      </c>
      <c r="K215" s="31">
        <f t="shared" si="31"/>
        <v>0.2</v>
      </c>
      <c r="L215" s="32">
        <f t="shared" si="35"/>
        <v>5.75</v>
      </c>
      <c r="M215" s="64">
        <f t="shared" si="36"/>
        <v>40.230000000000004</v>
      </c>
    </row>
    <row r="216" spans="1:13" ht="18" customHeight="1">
      <c r="A216" s="49">
        <v>198</v>
      </c>
      <c r="B216" s="172"/>
      <c r="C216" s="149"/>
      <c r="D216" s="16" t="s">
        <v>19</v>
      </c>
      <c r="E216" s="16">
        <v>2.7</v>
      </c>
      <c r="F216" s="29">
        <v>1.3</v>
      </c>
      <c r="G216" s="65">
        <v>63.54</v>
      </c>
      <c r="H216" s="31">
        <f t="shared" si="32"/>
        <v>0.2</v>
      </c>
      <c r="I216" s="32">
        <f t="shared" si="33"/>
        <v>12.71</v>
      </c>
      <c r="J216" s="30">
        <f t="shared" si="34"/>
        <v>76.25</v>
      </c>
      <c r="K216" s="31">
        <f t="shared" si="31"/>
        <v>0.2</v>
      </c>
      <c r="L216" s="32">
        <f t="shared" si="35"/>
        <v>15.25</v>
      </c>
      <c r="M216" s="64">
        <f t="shared" si="36"/>
        <v>106.75</v>
      </c>
    </row>
    <row r="217" spans="1:13" ht="18" customHeight="1">
      <c r="A217" s="49">
        <v>199</v>
      </c>
      <c r="B217" s="172"/>
      <c r="C217" s="149"/>
      <c r="D217" s="16" t="s">
        <v>19</v>
      </c>
      <c r="E217" s="16">
        <v>9</v>
      </c>
      <c r="F217" s="29">
        <v>1.3</v>
      </c>
      <c r="G217" s="65">
        <v>179.94</v>
      </c>
      <c r="H217" s="31">
        <f t="shared" si="32"/>
        <v>0.2</v>
      </c>
      <c r="I217" s="32">
        <f t="shared" si="33"/>
        <v>35.99</v>
      </c>
      <c r="J217" s="30">
        <f t="shared" si="34"/>
        <v>215.93</v>
      </c>
      <c r="K217" s="31">
        <f t="shared" si="31"/>
        <v>0.2</v>
      </c>
      <c r="L217" s="32">
        <f t="shared" si="35"/>
        <v>43.19</v>
      </c>
      <c r="M217" s="64">
        <f t="shared" si="36"/>
        <v>302.31</v>
      </c>
    </row>
    <row r="218" spans="1:13" ht="18" customHeight="1">
      <c r="A218" s="49">
        <v>200</v>
      </c>
      <c r="B218" s="172"/>
      <c r="C218" s="149"/>
      <c r="D218" s="16" t="s">
        <v>20</v>
      </c>
      <c r="E218" s="16">
        <v>0.9</v>
      </c>
      <c r="F218" s="29">
        <v>1.3</v>
      </c>
      <c r="G218" s="65">
        <v>19.14</v>
      </c>
      <c r="H218" s="31">
        <f t="shared" si="32"/>
        <v>0.2</v>
      </c>
      <c r="I218" s="32">
        <f t="shared" si="33"/>
        <v>3.83</v>
      </c>
      <c r="J218" s="30">
        <f t="shared" si="34"/>
        <v>22.97</v>
      </c>
      <c r="K218" s="31">
        <f t="shared" si="31"/>
        <v>0.2</v>
      </c>
      <c r="L218" s="32">
        <f t="shared" si="35"/>
        <v>4.59</v>
      </c>
      <c r="M218" s="64">
        <f t="shared" si="36"/>
        <v>32.15</v>
      </c>
    </row>
    <row r="219" spans="1:13" ht="18" customHeight="1">
      <c r="A219" s="49">
        <v>201</v>
      </c>
      <c r="B219" s="172"/>
      <c r="C219" s="149"/>
      <c r="D219" s="16" t="s">
        <v>20</v>
      </c>
      <c r="E219" s="16">
        <v>2.7</v>
      </c>
      <c r="F219" s="29">
        <v>1.3</v>
      </c>
      <c r="G219" s="65">
        <v>53.94</v>
      </c>
      <c r="H219" s="31">
        <f t="shared" si="32"/>
        <v>0.2</v>
      </c>
      <c r="I219" s="32">
        <f t="shared" si="33"/>
        <v>10.79</v>
      </c>
      <c r="J219" s="30">
        <f t="shared" si="34"/>
        <v>64.72999999999999</v>
      </c>
      <c r="K219" s="31">
        <f t="shared" si="31"/>
        <v>0.2</v>
      </c>
      <c r="L219" s="32">
        <f t="shared" si="35"/>
        <v>12.95</v>
      </c>
      <c r="M219" s="64">
        <f t="shared" si="36"/>
        <v>90.63</v>
      </c>
    </row>
    <row r="220" spans="1:13" ht="18" customHeight="1">
      <c r="A220" s="49">
        <v>202</v>
      </c>
      <c r="B220" s="172"/>
      <c r="C220" s="150"/>
      <c r="D220" s="16" t="s">
        <v>20</v>
      </c>
      <c r="E220" s="16">
        <v>9</v>
      </c>
      <c r="F220" s="29">
        <v>1.3</v>
      </c>
      <c r="G220" s="65">
        <v>149.94</v>
      </c>
      <c r="H220" s="31">
        <f t="shared" si="32"/>
        <v>0.2</v>
      </c>
      <c r="I220" s="32">
        <f t="shared" si="33"/>
        <v>29.99</v>
      </c>
      <c r="J220" s="30">
        <f t="shared" si="34"/>
        <v>179.93</v>
      </c>
      <c r="K220" s="31">
        <f t="shared" si="31"/>
        <v>0.2</v>
      </c>
      <c r="L220" s="32">
        <f t="shared" si="35"/>
        <v>35.99</v>
      </c>
      <c r="M220" s="64">
        <f t="shared" si="36"/>
        <v>251.91000000000003</v>
      </c>
    </row>
    <row r="221" spans="1:13" ht="15" customHeight="1">
      <c r="A221" s="165" t="s">
        <v>191</v>
      </c>
      <c r="B221" s="166"/>
      <c r="C221" s="166"/>
      <c r="D221" s="166"/>
      <c r="E221" s="166"/>
      <c r="F221" s="56"/>
      <c r="G221" s="73"/>
      <c r="H221" s="73"/>
      <c r="I221" s="73"/>
      <c r="J221" s="73"/>
      <c r="K221" s="73"/>
      <c r="L221" s="73"/>
      <c r="M221" s="73"/>
    </row>
    <row r="222" spans="1:13" ht="45.75" customHeight="1">
      <c r="A222" s="49">
        <v>203</v>
      </c>
      <c r="B222" s="168" t="s">
        <v>192</v>
      </c>
      <c r="C222" s="170" t="s">
        <v>193</v>
      </c>
      <c r="D222" s="74"/>
      <c r="E222" s="74">
        <v>1</v>
      </c>
      <c r="F222" s="75"/>
      <c r="G222" s="51">
        <v>8.94</v>
      </c>
      <c r="H222" s="21">
        <f t="shared" si="32"/>
        <v>0.2</v>
      </c>
      <c r="I222" s="22">
        <f t="shared" si="33"/>
        <v>1.79</v>
      </c>
      <c r="J222" s="20">
        <f t="shared" si="34"/>
        <v>10.73</v>
      </c>
      <c r="K222" s="21">
        <f t="shared" si="31"/>
        <v>0.2</v>
      </c>
      <c r="L222" s="22">
        <f t="shared" si="35"/>
        <v>2.15</v>
      </c>
      <c r="M222" s="52">
        <f t="shared" si="36"/>
        <v>15.030000000000001</v>
      </c>
    </row>
    <row r="223" spans="1:13" ht="45.75" customHeight="1">
      <c r="A223" s="49">
        <v>204</v>
      </c>
      <c r="B223" s="169"/>
      <c r="C223" s="171"/>
      <c r="D223" s="74"/>
      <c r="E223" s="74">
        <v>3</v>
      </c>
      <c r="F223" s="75"/>
      <c r="G223" s="53">
        <v>22.74</v>
      </c>
      <c r="H223" s="21">
        <f t="shared" si="32"/>
        <v>0.2</v>
      </c>
      <c r="I223" s="22">
        <f t="shared" si="33"/>
        <v>4.55</v>
      </c>
      <c r="J223" s="20">
        <f t="shared" si="34"/>
        <v>27.29</v>
      </c>
      <c r="K223" s="21">
        <f t="shared" si="31"/>
        <v>0.2</v>
      </c>
      <c r="L223" s="22">
        <f t="shared" si="35"/>
        <v>5.46</v>
      </c>
      <c r="M223" s="52">
        <f t="shared" si="36"/>
        <v>38.21</v>
      </c>
    </row>
    <row r="224" spans="1:13" ht="75.75" customHeight="1">
      <c r="A224" s="49">
        <v>205</v>
      </c>
      <c r="B224" s="76" t="s">
        <v>194</v>
      </c>
      <c r="C224" s="77" t="s">
        <v>195</v>
      </c>
      <c r="D224" s="74"/>
      <c r="E224" s="74">
        <v>1</v>
      </c>
      <c r="F224" s="75"/>
      <c r="G224" s="53">
        <v>8.94</v>
      </c>
      <c r="H224" s="21">
        <f t="shared" si="32"/>
        <v>0.2</v>
      </c>
      <c r="I224" s="22">
        <f t="shared" si="33"/>
        <v>1.79</v>
      </c>
      <c r="J224" s="20">
        <f t="shared" si="34"/>
        <v>10.73</v>
      </c>
      <c r="K224" s="21">
        <f t="shared" si="31"/>
        <v>0.2</v>
      </c>
      <c r="L224" s="22">
        <f t="shared" si="35"/>
        <v>2.15</v>
      </c>
      <c r="M224" s="52">
        <f t="shared" si="36"/>
        <v>15.030000000000001</v>
      </c>
    </row>
    <row r="225" spans="1:13" ht="15" customHeight="1">
      <c r="A225" s="165" t="s">
        <v>196</v>
      </c>
      <c r="B225" s="166"/>
      <c r="C225" s="166"/>
      <c r="D225" s="166"/>
      <c r="E225" s="166"/>
      <c r="F225" s="56"/>
      <c r="G225" s="73"/>
      <c r="H225" s="73"/>
      <c r="I225" s="73"/>
      <c r="J225" s="73"/>
      <c r="K225" s="73"/>
      <c r="L225" s="73"/>
      <c r="M225" s="73"/>
    </row>
    <row r="226" spans="1:13" ht="111.75" customHeight="1">
      <c r="A226" s="49">
        <v>206</v>
      </c>
      <c r="B226" s="78" t="s">
        <v>197</v>
      </c>
      <c r="C226" s="79" t="s">
        <v>198</v>
      </c>
      <c r="D226" s="80"/>
      <c r="E226" s="16">
        <v>0.5</v>
      </c>
      <c r="F226" s="80"/>
      <c r="G226" s="63">
        <v>17.940000000000001</v>
      </c>
      <c r="H226" s="31">
        <f t="shared" si="32"/>
        <v>0.2</v>
      </c>
      <c r="I226" s="32">
        <f t="shared" ref="I226:I232" si="37">ROUND(G226*(H226),2)</f>
        <v>3.59</v>
      </c>
      <c r="J226" s="30">
        <f t="shared" ref="J226:J232" si="38">G226+I226</f>
        <v>21.53</v>
      </c>
      <c r="K226" s="31">
        <f t="shared" si="31"/>
        <v>0.2</v>
      </c>
      <c r="L226" s="32">
        <f t="shared" ref="L226:L232" si="39">ROUND(J226*K226,2)</f>
        <v>4.3099999999999996</v>
      </c>
      <c r="M226" s="64">
        <f t="shared" ref="M226:M232" si="40">J226+L226+L226</f>
        <v>30.15</v>
      </c>
    </row>
    <row r="227" spans="1:13" ht="111.75" customHeight="1">
      <c r="A227" s="49">
        <v>207</v>
      </c>
      <c r="B227" s="78" t="s">
        <v>199</v>
      </c>
      <c r="C227" s="81" t="s">
        <v>200</v>
      </c>
      <c r="D227" s="80"/>
      <c r="E227" s="16">
        <v>1</v>
      </c>
      <c r="F227" s="80"/>
      <c r="G227" s="65">
        <v>10.14</v>
      </c>
      <c r="H227" s="31">
        <f t="shared" si="32"/>
        <v>0.2</v>
      </c>
      <c r="I227" s="32">
        <f t="shared" si="37"/>
        <v>2.0299999999999998</v>
      </c>
      <c r="J227" s="30">
        <f t="shared" si="38"/>
        <v>12.17</v>
      </c>
      <c r="K227" s="31">
        <f t="shared" si="31"/>
        <v>0.2</v>
      </c>
      <c r="L227" s="32">
        <f t="shared" si="39"/>
        <v>2.4300000000000002</v>
      </c>
      <c r="M227" s="64">
        <f t="shared" si="40"/>
        <v>17.03</v>
      </c>
    </row>
    <row r="228" spans="1:13" ht="111.75" customHeight="1">
      <c r="A228" s="49">
        <v>208</v>
      </c>
      <c r="B228" s="78" t="s">
        <v>201</v>
      </c>
      <c r="C228" s="81" t="s">
        <v>202</v>
      </c>
      <c r="D228" s="80"/>
      <c r="E228" s="16">
        <v>1</v>
      </c>
      <c r="F228" s="80"/>
      <c r="G228" s="65">
        <v>10.74</v>
      </c>
      <c r="H228" s="31">
        <f t="shared" si="32"/>
        <v>0.2</v>
      </c>
      <c r="I228" s="32">
        <f t="shared" si="37"/>
        <v>2.15</v>
      </c>
      <c r="J228" s="30">
        <f t="shared" si="38"/>
        <v>12.89</v>
      </c>
      <c r="K228" s="31">
        <f t="shared" si="31"/>
        <v>0.2</v>
      </c>
      <c r="L228" s="32">
        <f t="shared" si="39"/>
        <v>2.58</v>
      </c>
      <c r="M228" s="64">
        <f t="shared" si="40"/>
        <v>18.05</v>
      </c>
    </row>
    <row r="229" spans="1:13" ht="111.75" customHeight="1">
      <c r="A229" s="49">
        <v>209</v>
      </c>
      <c r="B229" s="78" t="s">
        <v>203</v>
      </c>
      <c r="C229" s="81" t="s">
        <v>204</v>
      </c>
      <c r="D229" s="80"/>
      <c r="E229" s="16">
        <v>1</v>
      </c>
      <c r="F229" s="80"/>
      <c r="G229" s="65">
        <v>7.74</v>
      </c>
      <c r="H229" s="31">
        <f t="shared" si="32"/>
        <v>0.2</v>
      </c>
      <c r="I229" s="32">
        <f t="shared" si="37"/>
        <v>1.55</v>
      </c>
      <c r="J229" s="30">
        <f t="shared" si="38"/>
        <v>9.2900000000000009</v>
      </c>
      <c r="K229" s="31">
        <f t="shared" si="31"/>
        <v>0.2</v>
      </c>
      <c r="L229" s="32">
        <f t="shared" si="39"/>
        <v>1.86</v>
      </c>
      <c r="M229" s="64">
        <f t="shared" si="40"/>
        <v>13.01</v>
      </c>
    </row>
    <row r="230" spans="1:13" ht="111.75" customHeight="1">
      <c r="A230" s="49">
        <v>210</v>
      </c>
      <c r="B230" s="78" t="s">
        <v>205</v>
      </c>
      <c r="C230" s="81" t="s">
        <v>206</v>
      </c>
      <c r="D230" s="80"/>
      <c r="E230" s="16">
        <v>1</v>
      </c>
      <c r="F230" s="80"/>
      <c r="G230" s="65">
        <v>49.14</v>
      </c>
      <c r="H230" s="31">
        <f t="shared" si="32"/>
        <v>0.2</v>
      </c>
      <c r="I230" s="32">
        <f t="shared" si="37"/>
        <v>9.83</v>
      </c>
      <c r="J230" s="30">
        <f t="shared" si="38"/>
        <v>58.97</v>
      </c>
      <c r="K230" s="31">
        <f t="shared" si="31"/>
        <v>0.2</v>
      </c>
      <c r="L230" s="32">
        <f t="shared" si="39"/>
        <v>11.79</v>
      </c>
      <c r="M230" s="64">
        <f t="shared" si="40"/>
        <v>82.549999999999983</v>
      </c>
    </row>
    <row r="231" spans="1:13" ht="52.5" customHeight="1">
      <c r="A231" s="49">
        <v>211</v>
      </c>
      <c r="B231" s="172" t="s">
        <v>205</v>
      </c>
      <c r="C231" s="151" t="s">
        <v>207</v>
      </c>
      <c r="D231" s="80"/>
      <c r="E231" s="16">
        <v>1</v>
      </c>
      <c r="F231" s="80"/>
      <c r="G231" s="65">
        <v>7.74</v>
      </c>
      <c r="H231" s="31">
        <f t="shared" si="32"/>
        <v>0.2</v>
      </c>
      <c r="I231" s="32">
        <f t="shared" si="37"/>
        <v>1.55</v>
      </c>
      <c r="J231" s="30">
        <f t="shared" si="38"/>
        <v>9.2900000000000009</v>
      </c>
      <c r="K231" s="31">
        <f t="shared" si="31"/>
        <v>0.2</v>
      </c>
      <c r="L231" s="32">
        <f t="shared" si="39"/>
        <v>1.86</v>
      </c>
      <c r="M231" s="64">
        <f t="shared" si="40"/>
        <v>13.01</v>
      </c>
    </row>
    <row r="232" spans="1:13" ht="52.5" customHeight="1">
      <c r="A232" s="49">
        <v>212</v>
      </c>
      <c r="B232" s="172"/>
      <c r="C232" s="150"/>
      <c r="D232" s="80"/>
      <c r="E232" s="16">
        <v>5</v>
      </c>
      <c r="F232" s="80"/>
      <c r="G232" s="65">
        <v>30.54</v>
      </c>
      <c r="H232" s="31">
        <f t="shared" si="32"/>
        <v>0.2</v>
      </c>
      <c r="I232" s="32">
        <f t="shared" si="37"/>
        <v>6.11</v>
      </c>
      <c r="J232" s="30">
        <f t="shared" si="38"/>
        <v>36.65</v>
      </c>
      <c r="K232" s="31">
        <f t="shared" si="31"/>
        <v>0.2</v>
      </c>
      <c r="L232" s="32">
        <f t="shared" si="39"/>
        <v>7.33</v>
      </c>
      <c r="M232" s="64">
        <f t="shared" si="40"/>
        <v>51.309999999999995</v>
      </c>
    </row>
    <row r="233" spans="1:13">
      <c r="A233" s="163" t="s">
        <v>208</v>
      </c>
      <c r="B233" s="163"/>
      <c r="C233" s="164"/>
      <c r="D233" s="164"/>
      <c r="E233" s="164"/>
      <c r="F233" s="56"/>
      <c r="G233" s="73"/>
      <c r="H233" s="73"/>
      <c r="I233" s="73"/>
      <c r="J233" s="73"/>
      <c r="K233" s="82"/>
      <c r="L233" s="83"/>
      <c r="M233" s="84"/>
    </row>
    <row r="234" spans="1:13" ht="142.5" customHeight="1">
      <c r="A234" s="49">
        <v>213</v>
      </c>
      <c r="B234" s="78" t="s">
        <v>209</v>
      </c>
      <c r="C234" s="79" t="s">
        <v>210</v>
      </c>
      <c r="D234" s="85" t="s">
        <v>211</v>
      </c>
      <c r="E234" s="17">
        <v>0.5</v>
      </c>
      <c r="F234" s="75"/>
      <c r="G234" s="51">
        <v>11.34</v>
      </c>
      <c r="H234" s="21">
        <f t="shared" si="32"/>
        <v>0.2</v>
      </c>
      <c r="I234" s="22">
        <f t="shared" ref="I234" si="41">ROUND(G234*(H234),2)</f>
        <v>2.27</v>
      </c>
      <c r="J234" s="20">
        <f t="shared" ref="J234" si="42">G234+I234</f>
        <v>13.61</v>
      </c>
      <c r="K234" s="21">
        <f t="shared" si="31"/>
        <v>0.2</v>
      </c>
      <c r="L234" s="22">
        <f t="shared" ref="L234" si="43">ROUND(J234*K234,2)</f>
        <v>2.72</v>
      </c>
      <c r="M234" s="52">
        <f t="shared" ref="M234" si="44">J234+L234+L234</f>
        <v>19.049999999999997</v>
      </c>
    </row>
    <row r="235" spans="1:13" ht="15" customHeight="1">
      <c r="A235" s="165" t="s">
        <v>212</v>
      </c>
      <c r="B235" s="166"/>
      <c r="C235" s="166"/>
      <c r="D235" s="166"/>
      <c r="E235" s="166"/>
      <c r="F235" s="56"/>
      <c r="G235" s="73"/>
      <c r="H235" s="73"/>
      <c r="I235" s="73"/>
      <c r="J235" s="73"/>
      <c r="K235" s="82"/>
      <c r="L235" s="83"/>
      <c r="M235" s="84"/>
    </row>
    <row r="236" spans="1:13" ht="30" customHeight="1">
      <c r="A236" s="49">
        <v>214</v>
      </c>
      <c r="B236" s="86" t="s">
        <v>213</v>
      </c>
      <c r="C236" s="151" t="s">
        <v>214</v>
      </c>
      <c r="D236" s="75"/>
      <c r="E236" s="17">
        <v>1</v>
      </c>
      <c r="F236" s="75"/>
      <c r="G236" s="51">
        <v>77.52</v>
      </c>
      <c r="H236" s="21">
        <f t="shared" si="32"/>
        <v>0.2</v>
      </c>
      <c r="I236" s="22">
        <f t="shared" ref="I236:I251" si="45">ROUND(G236*(H236),2)</f>
        <v>15.5</v>
      </c>
      <c r="J236" s="20">
        <f t="shared" ref="J236:J251" si="46">G236+I236</f>
        <v>93.02</v>
      </c>
      <c r="K236" s="21">
        <f t="shared" si="31"/>
        <v>0.2</v>
      </c>
      <c r="L236" s="22">
        <f t="shared" ref="L236:L251" si="47">ROUND(J236*K236,2)</f>
        <v>18.600000000000001</v>
      </c>
      <c r="M236" s="52">
        <f t="shared" ref="M236:M251" si="48">J236+L236+L236</f>
        <v>130.22</v>
      </c>
    </row>
    <row r="237" spans="1:13" ht="30" customHeight="1">
      <c r="A237" s="49">
        <v>215</v>
      </c>
      <c r="B237" s="86" t="s">
        <v>215</v>
      </c>
      <c r="C237" s="149"/>
      <c r="D237" s="75"/>
      <c r="E237" s="17">
        <v>1</v>
      </c>
      <c r="F237" s="75"/>
      <c r="G237" s="53">
        <v>28.52</v>
      </c>
      <c r="H237" s="21">
        <f t="shared" si="32"/>
        <v>0.2</v>
      </c>
      <c r="I237" s="22">
        <f t="shared" si="45"/>
        <v>5.7</v>
      </c>
      <c r="J237" s="20">
        <f t="shared" si="46"/>
        <v>34.22</v>
      </c>
      <c r="K237" s="21">
        <f t="shared" si="31"/>
        <v>0.2</v>
      </c>
      <c r="L237" s="22">
        <f t="shared" si="47"/>
        <v>6.84</v>
      </c>
      <c r="M237" s="52">
        <f t="shared" si="48"/>
        <v>47.900000000000006</v>
      </c>
    </row>
    <row r="238" spans="1:13" ht="30" customHeight="1">
      <c r="A238" s="49">
        <v>216</v>
      </c>
      <c r="B238" s="86" t="s">
        <v>216</v>
      </c>
      <c r="C238" s="149"/>
      <c r="D238" s="75"/>
      <c r="E238" s="17">
        <v>1</v>
      </c>
      <c r="F238" s="75"/>
      <c r="G238" s="53">
        <v>36.31</v>
      </c>
      <c r="H238" s="21">
        <f t="shared" si="32"/>
        <v>0.2</v>
      </c>
      <c r="I238" s="22">
        <f t="shared" si="45"/>
        <v>7.26</v>
      </c>
      <c r="J238" s="20">
        <f t="shared" si="46"/>
        <v>43.57</v>
      </c>
      <c r="K238" s="21">
        <f t="shared" si="31"/>
        <v>0.2</v>
      </c>
      <c r="L238" s="22">
        <f t="shared" si="47"/>
        <v>8.7100000000000009</v>
      </c>
      <c r="M238" s="52">
        <f t="shared" si="48"/>
        <v>60.99</v>
      </c>
    </row>
    <row r="239" spans="1:13" ht="30" customHeight="1">
      <c r="A239" s="49">
        <v>217</v>
      </c>
      <c r="B239" s="86" t="s">
        <v>217</v>
      </c>
      <c r="C239" s="149"/>
      <c r="D239" s="75"/>
      <c r="E239" s="17">
        <v>1</v>
      </c>
      <c r="F239" s="75"/>
      <c r="G239" s="53">
        <v>25.24</v>
      </c>
      <c r="H239" s="21">
        <f t="shared" si="32"/>
        <v>0.2</v>
      </c>
      <c r="I239" s="22">
        <f t="shared" si="45"/>
        <v>5.05</v>
      </c>
      <c r="J239" s="20">
        <f t="shared" si="46"/>
        <v>30.29</v>
      </c>
      <c r="K239" s="21">
        <f t="shared" si="31"/>
        <v>0.2</v>
      </c>
      <c r="L239" s="22">
        <f t="shared" si="47"/>
        <v>6.06</v>
      </c>
      <c r="M239" s="52">
        <f t="shared" si="48"/>
        <v>42.410000000000004</v>
      </c>
    </row>
    <row r="240" spans="1:13" ht="30" customHeight="1">
      <c r="A240" s="49">
        <v>218</v>
      </c>
      <c r="B240" s="86" t="s">
        <v>218</v>
      </c>
      <c r="C240" s="149"/>
      <c r="D240" s="75"/>
      <c r="E240" s="17">
        <v>1</v>
      </c>
      <c r="F240" s="75"/>
      <c r="G240" s="53">
        <v>90.96</v>
      </c>
      <c r="H240" s="21">
        <f t="shared" si="32"/>
        <v>0.2</v>
      </c>
      <c r="I240" s="22">
        <f t="shared" si="45"/>
        <v>18.190000000000001</v>
      </c>
      <c r="J240" s="20">
        <f t="shared" si="46"/>
        <v>109.14999999999999</v>
      </c>
      <c r="K240" s="21">
        <f t="shared" si="31"/>
        <v>0.2</v>
      </c>
      <c r="L240" s="22">
        <f t="shared" si="47"/>
        <v>21.83</v>
      </c>
      <c r="M240" s="52">
        <f t="shared" si="48"/>
        <v>152.81</v>
      </c>
    </row>
    <row r="241" spans="1:13" ht="30" customHeight="1">
      <c r="A241" s="49">
        <v>219</v>
      </c>
      <c r="B241" s="86" t="s">
        <v>219</v>
      </c>
      <c r="C241" s="149"/>
      <c r="D241" s="75"/>
      <c r="E241" s="17">
        <v>1</v>
      </c>
      <c r="F241" s="75"/>
      <c r="G241" s="53">
        <v>84.08</v>
      </c>
      <c r="H241" s="21">
        <f t="shared" si="32"/>
        <v>0.2</v>
      </c>
      <c r="I241" s="22">
        <f t="shared" si="45"/>
        <v>16.82</v>
      </c>
      <c r="J241" s="20">
        <f t="shared" si="46"/>
        <v>100.9</v>
      </c>
      <c r="K241" s="21">
        <f t="shared" si="31"/>
        <v>0.2</v>
      </c>
      <c r="L241" s="22">
        <f t="shared" si="47"/>
        <v>20.18</v>
      </c>
      <c r="M241" s="52">
        <f t="shared" si="48"/>
        <v>141.26000000000002</v>
      </c>
    </row>
    <row r="242" spans="1:13" ht="30" customHeight="1">
      <c r="A242" s="49">
        <v>220</v>
      </c>
      <c r="B242" s="86" t="s">
        <v>220</v>
      </c>
      <c r="C242" s="149"/>
      <c r="D242" s="75"/>
      <c r="E242" s="17">
        <v>1</v>
      </c>
      <c r="F242" s="75"/>
      <c r="G242" s="53">
        <v>160.66</v>
      </c>
      <c r="H242" s="21">
        <f t="shared" si="32"/>
        <v>0.2</v>
      </c>
      <c r="I242" s="22">
        <f t="shared" si="45"/>
        <v>32.130000000000003</v>
      </c>
      <c r="J242" s="20">
        <f t="shared" si="46"/>
        <v>192.79</v>
      </c>
      <c r="K242" s="21">
        <f t="shared" si="31"/>
        <v>0.2</v>
      </c>
      <c r="L242" s="22">
        <f t="shared" si="47"/>
        <v>38.56</v>
      </c>
      <c r="M242" s="52">
        <f t="shared" si="48"/>
        <v>269.90999999999997</v>
      </c>
    </row>
    <row r="243" spans="1:13" ht="30" customHeight="1">
      <c r="A243" s="49">
        <v>221</v>
      </c>
      <c r="B243" s="86" t="s">
        <v>221</v>
      </c>
      <c r="C243" s="149"/>
      <c r="D243" s="75"/>
      <c r="E243" s="17">
        <v>1</v>
      </c>
      <c r="F243" s="75"/>
      <c r="G243" s="53">
        <v>118.06</v>
      </c>
      <c r="H243" s="21">
        <f t="shared" si="32"/>
        <v>0.2</v>
      </c>
      <c r="I243" s="22">
        <f t="shared" si="45"/>
        <v>23.61</v>
      </c>
      <c r="J243" s="20">
        <f t="shared" si="46"/>
        <v>141.67000000000002</v>
      </c>
      <c r="K243" s="21">
        <f t="shared" si="31"/>
        <v>0.2</v>
      </c>
      <c r="L243" s="22">
        <f t="shared" si="47"/>
        <v>28.33</v>
      </c>
      <c r="M243" s="52">
        <f t="shared" si="48"/>
        <v>198.32999999999998</v>
      </c>
    </row>
    <row r="244" spans="1:13" ht="30" customHeight="1">
      <c r="A244" s="49">
        <v>222</v>
      </c>
      <c r="B244" s="86" t="s">
        <v>222</v>
      </c>
      <c r="C244" s="149"/>
      <c r="D244" s="75"/>
      <c r="E244" s="17">
        <v>1</v>
      </c>
      <c r="F244" s="75"/>
      <c r="G244" s="53">
        <v>54.28</v>
      </c>
      <c r="H244" s="21">
        <f t="shared" si="32"/>
        <v>0.2</v>
      </c>
      <c r="I244" s="22">
        <f t="shared" si="45"/>
        <v>10.86</v>
      </c>
      <c r="J244" s="20">
        <f t="shared" si="46"/>
        <v>65.14</v>
      </c>
      <c r="K244" s="21">
        <f t="shared" si="31"/>
        <v>0.2</v>
      </c>
      <c r="L244" s="22">
        <f t="shared" si="47"/>
        <v>13.03</v>
      </c>
      <c r="M244" s="52">
        <f t="shared" si="48"/>
        <v>91.2</v>
      </c>
    </row>
    <row r="245" spans="1:13" ht="30" customHeight="1">
      <c r="A245" s="49">
        <v>223</v>
      </c>
      <c r="B245" s="86" t="s">
        <v>223</v>
      </c>
      <c r="C245" s="149"/>
      <c r="D245" s="75"/>
      <c r="E245" s="17">
        <v>1</v>
      </c>
      <c r="F245" s="75"/>
      <c r="G245" s="53">
        <v>162.62</v>
      </c>
      <c r="H245" s="21">
        <f t="shared" si="32"/>
        <v>0.2</v>
      </c>
      <c r="I245" s="22">
        <f t="shared" si="45"/>
        <v>32.520000000000003</v>
      </c>
      <c r="J245" s="20">
        <f t="shared" si="46"/>
        <v>195.14000000000001</v>
      </c>
      <c r="K245" s="21">
        <f t="shared" si="31"/>
        <v>0.2</v>
      </c>
      <c r="L245" s="22">
        <f t="shared" si="47"/>
        <v>39.03</v>
      </c>
      <c r="M245" s="52">
        <f t="shared" si="48"/>
        <v>273.20000000000005</v>
      </c>
    </row>
    <row r="246" spans="1:13" ht="30" customHeight="1">
      <c r="A246" s="49">
        <v>224</v>
      </c>
      <c r="B246" s="86" t="s">
        <v>224</v>
      </c>
      <c r="C246" s="149"/>
      <c r="D246" s="75"/>
      <c r="E246" s="17">
        <v>1</v>
      </c>
      <c r="F246" s="75"/>
      <c r="G246" s="53">
        <v>43.36</v>
      </c>
      <c r="H246" s="21">
        <f t="shared" si="32"/>
        <v>0.2</v>
      </c>
      <c r="I246" s="22">
        <f t="shared" si="45"/>
        <v>8.67</v>
      </c>
      <c r="J246" s="20">
        <f t="shared" si="46"/>
        <v>52.03</v>
      </c>
      <c r="K246" s="21">
        <f t="shared" si="31"/>
        <v>0.2</v>
      </c>
      <c r="L246" s="22">
        <f t="shared" si="47"/>
        <v>10.41</v>
      </c>
      <c r="M246" s="52">
        <f t="shared" si="48"/>
        <v>72.849999999999994</v>
      </c>
    </row>
    <row r="247" spans="1:13" ht="30" customHeight="1">
      <c r="A247" s="49">
        <v>225</v>
      </c>
      <c r="B247" s="86" t="s">
        <v>225</v>
      </c>
      <c r="C247" s="149"/>
      <c r="D247" s="75"/>
      <c r="E247" s="17">
        <v>1</v>
      </c>
      <c r="F247" s="75"/>
      <c r="G247" s="53">
        <v>80.650000000000006</v>
      </c>
      <c r="H247" s="21">
        <f t="shared" si="32"/>
        <v>0.2</v>
      </c>
      <c r="I247" s="22">
        <f t="shared" si="45"/>
        <v>16.13</v>
      </c>
      <c r="J247" s="20">
        <f t="shared" si="46"/>
        <v>96.78</v>
      </c>
      <c r="K247" s="21">
        <f t="shared" si="31"/>
        <v>0.2</v>
      </c>
      <c r="L247" s="22">
        <f t="shared" si="47"/>
        <v>19.36</v>
      </c>
      <c r="M247" s="52">
        <f t="shared" si="48"/>
        <v>135.5</v>
      </c>
    </row>
    <row r="248" spans="1:13" ht="30" customHeight="1">
      <c r="A248" s="49">
        <v>226</v>
      </c>
      <c r="B248" s="86" t="s">
        <v>226</v>
      </c>
      <c r="C248" s="149"/>
      <c r="D248" s="75"/>
      <c r="E248" s="17">
        <v>1</v>
      </c>
      <c r="F248" s="75"/>
      <c r="G248" s="53">
        <v>45.08</v>
      </c>
      <c r="H248" s="21">
        <f t="shared" si="32"/>
        <v>0.2</v>
      </c>
      <c r="I248" s="22">
        <f t="shared" si="45"/>
        <v>9.02</v>
      </c>
      <c r="J248" s="20">
        <f t="shared" si="46"/>
        <v>54.099999999999994</v>
      </c>
      <c r="K248" s="21">
        <f t="shared" si="31"/>
        <v>0.2</v>
      </c>
      <c r="L248" s="22">
        <f t="shared" si="47"/>
        <v>10.82</v>
      </c>
      <c r="M248" s="52">
        <f t="shared" si="48"/>
        <v>75.739999999999981</v>
      </c>
    </row>
    <row r="249" spans="1:13" ht="30" customHeight="1">
      <c r="A249" s="49">
        <v>227</v>
      </c>
      <c r="B249" s="86" t="s">
        <v>227</v>
      </c>
      <c r="C249" s="149"/>
      <c r="D249" s="75"/>
      <c r="E249" s="17">
        <v>1</v>
      </c>
      <c r="F249" s="75"/>
      <c r="G249" s="53">
        <v>138.47999999999999</v>
      </c>
      <c r="H249" s="21">
        <f t="shared" si="32"/>
        <v>0.2</v>
      </c>
      <c r="I249" s="22">
        <f t="shared" si="45"/>
        <v>27.7</v>
      </c>
      <c r="J249" s="20">
        <f t="shared" si="46"/>
        <v>166.17999999999998</v>
      </c>
      <c r="K249" s="21">
        <f t="shared" si="31"/>
        <v>0.2</v>
      </c>
      <c r="L249" s="22">
        <f t="shared" si="47"/>
        <v>33.24</v>
      </c>
      <c r="M249" s="52">
        <f t="shared" si="48"/>
        <v>232.66</v>
      </c>
    </row>
    <row r="250" spans="1:13" ht="30" customHeight="1">
      <c r="A250" s="49">
        <v>228</v>
      </c>
      <c r="B250" s="86" t="s">
        <v>228</v>
      </c>
      <c r="C250" s="149"/>
      <c r="D250" s="75"/>
      <c r="E250" s="17">
        <v>1</v>
      </c>
      <c r="F250" s="75"/>
      <c r="G250" s="53">
        <v>85.87</v>
      </c>
      <c r="H250" s="21">
        <f t="shared" si="32"/>
        <v>0.2</v>
      </c>
      <c r="I250" s="22">
        <f t="shared" si="45"/>
        <v>17.170000000000002</v>
      </c>
      <c r="J250" s="20">
        <f t="shared" si="46"/>
        <v>103.04</v>
      </c>
      <c r="K250" s="21">
        <f t="shared" si="31"/>
        <v>0.2</v>
      </c>
      <c r="L250" s="22">
        <f t="shared" si="47"/>
        <v>20.61</v>
      </c>
      <c r="M250" s="52">
        <f t="shared" si="48"/>
        <v>144.26</v>
      </c>
    </row>
    <row r="251" spans="1:13" ht="30" customHeight="1">
      <c r="A251" s="49">
        <v>229</v>
      </c>
      <c r="B251" s="86" t="s">
        <v>229</v>
      </c>
      <c r="C251" s="150"/>
      <c r="D251" s="75"/>
      <c r="E251" s="17">
        <v>1</v>
      </c>
      <c r="F251" s="75"/>
      <c r="G251" s="53">
        <v>40.549999999999997</v>
      </c>
      <c r="H251" s="21">
        <f t="shared" si="32"/>
        <v>0.2</v>
      </c>
      <c r="I251" s="22">
        <f t="shared" si="45"/>
        <v>8.11</v>
      </c>
      <c r="J251" s="20">
        <f t="shared" si="46"/>
        <v>48.66</v>
      </c>
      <c r="K251" s="21">
        <f t="shared" si="31"/>
        <v>0.2</v>
      </c>
      <c r="L251" s="22">
        <f t="shared" si="47"/>
        <v>9.73</v>
      </c>
      <c r="M251" s="52">
        <f t="shared" si="48"/>
        <v>68.12</v>
      </c>
    </row>
    <row r="252" spans="1:13">
      <c r="A252" s="163" t="s">
        <v>230</v>
      </c>
      <c r="B252" s="163"/>
      <c r="C252" s="164"/>
      <c r="D252" s="164"/>
      <c r="E252" s="164"/>
      <c r="F252" s="56"/>
      <c r="G252" s="73"/>
      <c r="H252" s="73"/>
      <c r="I252" s="73"/>
      <c r="J252" s="73"/>
      <c r="K252" s="82"/>
      <c r="L252" s="83"/>
      <c r="M252" s="84"/>
    </row>
    <row r="253" spans="1:13">
      <c r="A253" s="49">
        <v>230</v>
      </c>
      <c r="B253" s="87" t="s">
        <v>230</v>
      </c>
      <c r="C253" s="87"/>
      <c r="D253" s="17" t="s">
        <v>231</v>
      </c>
      <c r="E253" s="17" t="s">
        <v>232</v>
      </c>
      <c r="F253" s="75"/>
      <c r="G253" s="51">
        <f>58.42/400</f>
        <v>0.14605000000000001</v>
      </c>
      <c r="H253" s="21">
        <f t="shared" ref="H253:H254" si="49">$H$6</f>
        <v>0.2</v>
      </c>
      <c r="I253" s="22">
        <f t="shared" ref="I253:I254" si="50">ROUND(G253*(H253),2)</f>
        <v>0.03</v>
      </c>
      <c r="J253" s="20">
        <f t="shared" ref="J253:J254" si="51">G253+I253</f>
        <v>0.17605000000000001</v>
      </c>
      <c r="K253" s="21">
        <f t="shared" ref="K253:K254" si="52">$K$6</f>
        <v>0.2</v>
      </c>
      <c r="L253" s="22">
        <f t="shared" ref="L253:L254" si="53">ROUND(J253*K253,2)</f>
        <v>0.04</v>
      </c>
      <c r="M253" s="52">
        <f t="shared" ref="M253:M254" si="54">J253+L253+L253</f>
        <v>0.25605</v>
      </c>
    </row>
    <row r="254" spans="1:13">
      <c r="A254" s="49">
        <v>231</v>
      </c>
      <c r="B254" s="87" t="s">
        <v>230</v>
      </c>
      <c r="C254" s="87"/>
      <c r="D254" s="17" t="s">
        <v>233</v>
      </c>
      <c r="E254" s="17" t="s">
        <v>232</v>
      </c>
      <c r="F254" s="75"/>
      <c r="G254" s="53">
        <f>92.77/400</f>
        <v>0.23192499999999999</v>
      </c>
      <c r="H254" s="21">
        <f t="shared" si="49"/>
        <v>0.2</v>
      </c>
      <c r="I254" s="22">
        <f t="shared" si="50"/>
        <v>0.05</v>
      </c>
      <c r="J254" s="20">
        <f t="shared" si="51"/>
        <v>0.28192499999999998</v>
      </c>
      <c r="K254" s="21">
        <f t="shared" si="52"/>
        <v>0.2</v>
      </c>
      <c r="L254" s="22">
        <f t="shared" si="53"/>
        <v>0.06</v>
      </c>
      <c r="M254" s="52">
        <f t="shared" si="54"/>
        <v>0.40192499999999998</v>
      </c>
    </row>
    <row r="256" spans="1:13">
      <c r="B256" s="167"/>
      <c r="C256" s="167"/>
      <c r="D256" s="167"/>
      <c r="E256" s="88"/>
      <c r="G256" s="88"/>
      <c r="H256" s="88"/>
      <c r="I256" s="88"/>
      <c r="J256" s="88"/>
      <c r="K256" s="89"/>
      <c r="L256" s="89"/>
      <c r="M256" s="89"/>
    </row>
    <row r="257" spans="2:13">
      <c r="B257" s="167"/>
      <c r="C257" s="167"/>
      <c r="D257" s="167"/>
      <c r="E257" s="88"/>
      <c r="G257" s="88"/>
      <c r="H257" s="88"/>
      <c r="I257" s="88"/>
      <c r="J257" s="88"/>
      <c r="K257" s="89"/>
      <c r="L257" s="89"/>
      <c r="M257" s="89"/>
    </row>
  </sheetData>
  <mergeCells count="121">
    <mergeCell ref="A1:N1"/>
    <mergeCell ref="B3:N3"/>
    <mergeCell ref="A6:E6"/>
    <mergeCell ref="B7:B12"/>
    <mergeCell ref="C7:C12"/>
    <mergeCell ref="B13:B20"/>
    <mergeCell ref="C13:C20"/>
    <mergeCell ref="B36:B41"/>
    <mergeCell ref="C36:C41"/>
    <mergeCell ref="B42:B47"/>
    <mergeCell ref="C42:C47"/>
    <mergeCell ref="A49:E49"/>
    <mergeCell ref="A51:A53"/>
    <mergeCell ref="B51:B53"/>
    <mergeCell ref="C51:C53"/>
    <mergeCell ref="B21:B26"/>
    <mergeCell ref="C21:C26"/>
    <mergeCell ref="B27:B29"/>
    <mergeCell ref="C27:C29"/>
    <mergeCell ref="B30:B35"/>
    <mergeCell ref="C30:C35"/>
    <mergeCell ref="B72:B74"/>
    <mergeCell ref="C72:C77"/>
    <mergeCell ref="B75:B77"/>
    <mergeCell ref="B78:B80"/>
    <mergeCell ref="C78:C83"/>
    <mergeCell ref="B81:B83"/>
    <mergeCell ref="A54:A58"/>
    <mergeCell ref="B54:B58"/>
    <mergeCell ref="C54:C58"/>
    <mergeCell ref="A59:E59"/>
    <mergeCell ref="B60:B63"/>
    <mergeCell ref="C60:C71"/>
    <mergeCell ref="B64:B67"/>
    <mergeCell ref="B68:B71"/>
    <mergeCell ref="B97:B99"/>
    <mergeCell ref="C97:C99"/>
    <mergeCell ref="B100:B101"/>
    <mergeCell ref="C100:C101"/>
    <mergeCell ref="B102:B104"/>
    <mergeCell ref="C102:C104"/>
    <mergeCell ref="B84:B85"/>
    <mergeCell ref="C84:C90"/>
    <mergeCell ref="B86:B87"/>
    <mergeCell ref="B88:B90"/>
    <mergeCell ref="B91:B93"/>
    <mergeCell ref="C91:C96"/>
    <mergeCell ref="B94:B96"/>
    <mergeCell ref="B115:B116"/>
    <mergeCell ref="C115:C116"/>
    <mergeCell ref="B117:B118"/>
    <mergeCell ref="C117:C118"/>
    <mergeCell ref="D117:D118"/>
    <mergeCell ref="B120:B121"/>
    <mergeCell ref="C120:C121"/>
    <mergeCell ref="B105:B106"/>
    <mergeCell ref="C105:C106"/>
    <mergeCell ref="A107:E107"/>
    <mergeCell ref="B108:B110"/>
    <mergeCell ref="C108:C110"/>
    <mergeCell ref="B111:B112"/>
    <mergeCell ref="C111:C114"/>
    <mergeCell ref="B113:B114"/>
    <mergeCell ref="B133:B135"/>
    <mergeCell ref="C133:C135"/>
    <mergeCell ref="B137:B139"/>
    <mergeCell ref="C137:C139"/>
    <mergeCell ref="B140:B141"/>
    <mergeCell ref="C140:C141"/>
    <mergeCell ref="A122:E122"/>
    <mergeCell ref="B123:B126"/>
    <mergeCell ref="C123:C126"/>
    <mergeCell ref="B127:B129"/>
    <mergeCell ref="C127:C129"/>
    <mergeCell ref="B130:B132"/>
    <mergeCell ref="C130:C132"/>
    <mergeCell ref="D158:D160"/>
    <mergeCell ref="A161:E161"/>
    <mergeCell ref="B162:B165"/>
    <mergeCell ref="C162:C165"/>
    <mergeCell ref="B142:B147"/>
    <mergeCell ref="C142:C147"/>
    <mergeCell ref="B148:B154"/>
    <mergeCell ref="C148:C154"/>
    <mergeCell ref="B155:B157"/>
    <mergeCell ref="C155:C157"/>
    <mergeCell ref="B166:B171"/>
    <mergeCell ref="C166:C171"/>
    <mergeCell ref="B172:B183"/>
    <mergeCell ref="C172:C177"/>
    <mergeCell ref="C178:C183"/>
    <mergeCell ref="B184:B188"/>
    <mergeCell ref="C184:C188"/>
    <mergeCell ref="B158:B160"/>
    <mergeCell ref="C158:C160"/>
    <mergeCell ref="A204:E204"/>
    <mergeCell ref="B205:B208"/>
    <mergeCell ref="C205:C208"/>
    <mergeCell ref="B209:B214"/>
    <mergeCell ref="C209:C214"/>
    <mergeCell ref="B215:B220"/>
    <mergeCell ref="C215:C220"/>
    <mergeCell ref="C190:C191"/>
    <mergeCell ref="B192:B197"/>
    <mergeCell ref="C192:C197"/>
    <mergeCell ref="B198:B201"/>
    <mergeCell ref="C198:C201"/>
    <mergeCell ref="B202:B203"/>
    <mergeCell ref="C202:C203"/>
    <mergeCell ref="A233:E233"/>
    <mergeCell ref="A235:E235"/>
    <mergeCell ref="C236:C251"/>
    <mergeCell ref="A252:E252"/>
    <mergeCell ref="B256:D256"/>
    <mergeCell ref="B257:D257"/>
    <mergeCell ref="A221:E221"/>
    <mergeCell ref="B222:B223"/>
    <mergeCell ref="C222:C223"/>
    <mergeCell ref="A225:E225"/>
    <mergeCell ref="B231:B232"/>
    <mergeCell ref="C231:C232"/>
  </mergeCells>
  <pageMargins left="0.59055118110236227" right="0.39370078740157483" top="0.19685039370078741" bottom="0.19685039370078741" header="0.31496062992125984" footer="0.31496062992125984"/>
  <pageSetup paperSize="9" scale="75" orientation="portrait" r:id="rId1"/>
  <rowBreaks count="7" manualBreakCount="7">
    <brk id="47" max="12" man="1"/>
    <brk id="83" max="12" man="1"/>
    <brk id="112" max="12" man="1"/>
    <brk id="136" max="12" man="1"/>
    <brk id="171" max="12" man="1"/>
    <brk id="208" max="12" man="1"/>
    <brk id="232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4"/>
  <sheetViews>
    <sheetView view="pageBreakPreview" zoomScale="70" zoomScaleSheetLayoutView="70" workbookViewId="0">
      <selection activeCell="C11" sqref="C11:C12"/>
    </sheetView>
  </sheetViews>
  <sheetFormatPr defaultRowHeight="14.25"/>
  <cols>
    <col min="1" max="1" width="5.5703125" style="90" customWidth="1"/>
    <col min="2" max="2" width="20.7109375" style="90" customWidth="1"/>
    <col min="3" max="3" width="31.5703125" style="90" customWidth="1"/>
    <col min="4" max="4" width="18.7109375" style="90" customWidth="1"/>
    <col min="5" max="5" width="9.42578125" style="90" customWidth="1"/>
    <col min="6" max="6" width="11.42578125" style="90" hidden="1" customWidth="1"/>
    <col min="7" max="8" width="10.140625" style="90" hidden="1" customWidth="1"/>
    <col min="9" max="11" width="10.140625" style="90" customWidth="1"/>
    <col min="12" max="12" width="13.42578125" style="90" customWidth="1"/>
    <col min="13" max="16384" width="9.140625" style="90"/>
  </cols>
  <sheetData>
    <row r="1" spans="1:12" ht="105" customHeight="1">
      <c r="A1" s="237" t="s">
        <v>234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11.25" customHeight="1">
      <c r="A2" s="89"/>
      <c r="B2" s="89"/>
      <c r="C2" s="89"/>
      <c r="D2" s="89"/>
      <c r="E2" s="91"/>
      <c r="F2" s="89"/>
      <c r="G2" s="89"/>
      <c r="H2" s="89"/>
      <c r="I2" s="92"/>
      <c r="J2" s="89"/>
      <c r="K2" s="3"/>
    </row>
    <row r="3" spans="1:12" ht="18.75" customHeight="1">
      <c r="A3" s="93"/>
      <c r="B3" s="238" t="s">
        <v>235</v>
      </c>
      <c r="C3" s="238"/>
      <c r="D3" s="238"/>
      <c r="E3" s="238"/>
      <c r="F3" s="238"/>
      <c r="G3" s="238"/>
      <c r="H3" s="238"/>
      <c r="I3" s="238"/>
      <c r="J3" s="238"/>
      <c r="K3" s="3"/>
    </row>
    <row r="4" spans="1:12">
      <c r="L4" s="94">
        <v>43222</v>
      </c>
    </row>
    <row r="5" spans="1:12" ht="96">
      <c r="A5" s="95" t="s">
        <v>2</v>
      </c>
      <c r="B5" s="95" t="s">
        <v>236</v>
      </c>
      <c r="C5" s="95"/>
      <c r="D5" s="95" t="s">
        <v>5</v>
      </c>
      <c r="E5" s="95" t="s">
        <v>237</v>
      </c>
      <c r="F5" s="96" t="s">
        <v>9</v>
      </c>
      <c r="G5" s="97" t="s">
        <v>10</v>
      </c>
      <c r="H5" s="97" t="s">
        <v>11</v>
      </c>
      <c r="I5" s="97" t="s">
        <v>12</v>
      </c>
      <c r="J5" s="97" t="s">
        <v>13</v>
      </c>
      <c r="K5" s="97" t="s">
        <v>14</v>
      </c>
      <c r="L5" s="98" t="s">
        <v>15</v>
      </c>
    </row>
    <row r="6" spans="1:12">
      <c r="A6" s="206" t="s">
        <v>238</v>
      </c>
      <c r="B6" s="212"/>
      <c r="C6" s="212"/>
      <c r="D6" s="212"/>
      <c r="E6" s="212"/>
      <c r="F6" s="99"/>
      <c r="G6" s="100">
        <v>0.2</v>
      </c>
      <c r="H6" s="101"/>
      <c r="I6" s="101"/>
      <c r="J6" s="100">
        <v>0.2</v>
      </c>
      <c r="K6" s="101"/>
      <c r="L6" s="102"/>
    </row>
    <row r="7" spans="1:12" ht="54.75" customHeight="1">
      <c r="A7" s="103">
        <v>1</v>
      </c>
      <c r="B7" s="196" t="s">
        <v>239</v>
      </c>
      <c r="C7" s="234" t="s">
        <v>240</v>
      </c>
      <c r="D7" s="104" t="s">
        <v>241</v>
      </c>
      <c r="E7" s="105" t="s">
        <v>242</v>
      </c>
      <c r="F7" s="106">
        <v>4.22</v>
      </c>
      <c r="G7" s="107">
        <f>$G$6</f>
        <v>0.2</v>
      </c>
      <c r="H7" s="108">
        <f>ROUND(F7*G7,2)</f>
        <v>0.84</v>
      </c>
      <c r="I7" s="108">
        <f>F7+H7</f>
        <v>5.0599999999999996</v>
      </c>
      <c r="J7" s="109">
        <f>$J$6</f>
        <v>0.2</v>
      </c>
      <c r="K7" s="108">
        <f>ROUND(I7*J7,2)</f>
        <v>1.01</v>
      </c>
      <c r="L7" s="110">
        <f>I7+K7</f>
        <v>6.0699999999999994</v>
      </c>
    </row>
    <row r="8" spans="1:12" ht="54.75" customHeight="1">
      <c r="A8" s="103">
        <v>2</v>
      </c>
      <c r="B8" s="201"/>
      <c r="C8" s="235"/>
      <c r="D8" s="104" t="s">
        <v>241</v>
      </c>
      <c r="E8" s="105" t="s">
        <v>243</v>
      </c>
      <c r="F8" s="106">
        <v>8.42</v>
      </c>
      <c r="G8" s="107">
        <f t="shared" ref="G8:G23" si="0">$G$6</f>
        <v>0.2</v>
      </c>
      <c r="H8" s="108">
        <f t="shared" ref="H8:H23" si="1">ROUND(F8*G8,2)</f>
        <v>1.68</v>
      </c>
      <c r="I8" s="108">
        <f t="shared" ref="I8:I23" si="2">F8+H8</f>
        <v>10.1</v>
      </c>
      <c r="J8" s="109">
        <f t="shared" ref="J8:J23" si="3">$J$6</f>
        <v>0.2</v>
      </c>
      <c r="K8" s="108">
        <f t="shared" ref="K8:K23" si="4">ROUND(I8*J8,2)</f>
        <v>2.02</v>
      </c>
      <c r="L8" s="110">
        <f t="shared" ref="L8:L23" si="5">I8+K8</f>
        <v>12.12</v>
      </c>
    </row>
    <row r="9" spans="1:12" ht="50.25" customHeight="1">
      <c r="A9" s="103">
        <v>3</v>
      </c>
      <c r="B9" s="196" t="s">
        <v>244</v>
      </c>
      <c r="C9" s="234" t="s">
        <v>245</v>
      </c>
      <c r="D9" s="104" t="s">
        <v>246</v>
      </c>
      <c r="E9" s="105" t="s">
        <v>247</v>
      </c>
      <c r="F9" s="106">
        <v>5.36</v>
      </c>
      <c r="G9" s="107">
        <f t="shared" si="0"/>
        <v>0.2</v>
      </c>
      <c r="H9" s="108">
        <f t="shared" si="1"/>
        <v>1.07</v>
      </c>
      <c r="I9" s="108">
        <f t="shared" si="2"/>
        <v>6.4300000000000006</v>
      </c>
      <c r="J9" s="109">
        <f t="shared" si="3"/>
        <v>0.2</v>
      </c>
      <c r="K9" s="108">
        <f t="shared" si="4"/>
        <v>1.29</v>
      </c>
      <c r="L9" s="110">
        <f t="shared" si="5"/>
        <v>7.7200000000000006</v>
      </c>
    </row>
    <row r="10" spans="1:12" ht="50.25" customHeight="1">
      <c r="A10" s="103">
        <v>4</v>
      </c>
      <c r="B10" s="201"/>
      <c r="C10" s="235"/>
      <c r="D10" s="104" t="s">
        <v>246</v>
      </c>
      <c r="E10" s="105" t="s">
        <v>248</v>
      </c>
      <c r="F10" s="106">
        <v>8.42</v>
      </c>
      <c r="G10" s="107">
        <f t="shared" si="0"/>
        <v>0.2</v>
      </c>
      <c r="H10" s="108">
        <f t="shared" si="1"/>
        <v>1.68</v>
      </c>
      <c r="I10" s="108">
        <f t="shared" si="2"/>
        <v>10.1</v>
      </c>
      <c r="J10" s="109">
        <f t="shared" si="3"/>
        <v>0.2</v>
      </c>
      <c r="K10" s="108">
        <f t="shared" si="4"/>
        <v>2.02</v>
      </c>
      <c r="L10" s="110">
        <f t="shared" si="5"/>
        <v>12.12</v>
      </c>
    </row>
    <row r="11" spans="1:12" ht="89.25" customHeight="1">
      <c r="A11" s="103">
        <v>5</v>
      </c>
      <c r="B11" s="196" t="s">
        <v>249</v>
      </c>
      <c r="C11" s="234" t="s">
        <v>250</v>
      </c>
      <c r="D11" s="209" t="s">
        <v>251</v>
      </c>
      <c r="E11" s="105" t="s">
        <v>252</v>
      </c>
      <c r="F11" s="106">
        <v>3.37</v>
      </c>
      <c r="G11" s="107">
        <f t="shared" si="0"/>
        <v>0.2</v>
      </c>
      <c r="H11" s="108">
        <f t="shared" si="1"/>
        <v>0.67</v>
      </c>
      <c r="I11" s="108">
        <f t="shared" si="2"/>
        <v>4.04</v>
      </c>
      <c r="J11" s="109">
        <f t="shared" si="3"/>
        <v>0.2</v>
      </c>
      <c r="K11" s="108">
        <f t="shared" si="4"/>
        <v>0.81</v>
      </c>
      <c r="L11" s="110">
        <f t="shared" si="5"/>
        <v>4.8499999999999996</v>
      </c>
    </row>
    <row r="12" spans="1:12" ht="89.25" customHeight="1">
      <c r="A12" s="103">
        <v>6</v>
      </c>
      <c r="B12" s="201"/>
      <c r="C12" s="235"/>
      <c r="D12" s="211"/>
      <c r="E12" s="105" t="s">
        <v>253</v>
      </c>
      <c r="F12" s="106">
        <v>5.97</v>
      </c>
      <c r="G12" s="107">
        <f t="shared" si="0"/>
        <v>0.2</v>
      </c>
      <c r="H12" s="108">
        <f t="shared" si="1"/>
        <v>1.19</v>
      </c>
      <c r="I12" s="108">
        <f t="shared" si="2"/>
        <v>7.16</v>
      </c>
      <c r="J12" s="109">
        <f t="shared" si="3"/>
        <v>0.2</v>
      </c>
      <c r="K12" s="108">
        <f t="shared" si="4"/>
        <v>1.43</v>
      </c>
      <c r="L12" s="110">
        <f t="shared" si="5"/>
        <v>8.59</v>
      </c>
    </row>
    <row r="13" spans="1:12" ht="36" customHeight="1">
      <c r="A13" s="103">
        <v>7</v>
      </c>
      <c r="B13" s="196" t="s">
        <v>254</v>
      </c>
      <c r="C13" s="232" t="s">
        <v>255</v>
      </c>
      <c r="D13" s="232" t="s">
        <v>256</v>
      </c>
      <c r="E13" s="105" t="s">
        <v>257</v>
      </c>
      <c r="F13" s="106">
        <v>4.22</v>
      </c>
      <c r="G13" s="107">
        <f t="shared" si="0"/>
        <v>0.2</v>
      </c>
      <c r="H13" s="108">
        <f t="shared" si="1"/>
        <v>0.84</v>
      </c>
      <c r="I13" s="108">
        <f t="shared" si="2"/>
        <v>5.0599999999999996</v>
      </c>
      <c r="J13" s="109">
        <f t="shared" si="3"/>
        <v>0.2</v>
      </c>
      <c r="K13" s="108">
        <f t="shared" si="4"/>
        <v>1.01</v>
      </c>
      <c r="L13" s="110">
        <f t="shared" si="5"/>
        <v>6.0699999999999994</v>
      </c>
    </row>
    <row r="14" spans="1:12" ht="36" customHeight="1">
      <c r="A14" s="103">
        <v>8</v>
      </c>
      <c r="B14" s="197"/>
      <c r="C14" s="232"/>
      <c r="D14" s="232"/>
      <c r="E14" s="105" t="s">
        <v>248</v>
      </c>
      <c r="F14" s="106">
        <v>7.58</v>
      </c>
      <c r="G14" s="107">
        <f t="shared" si="0"/>
        <v>0.2</v>
      </c>
      <c r="H14" s="108">
        <f t="shared" si="1"/>
        <v>1.52</v>
      </c>
      <c r="I14" s="108">
        <f t="shared" si="2"/>
        <v>9.1</v>
      </c>
      <c r="J14" s="109">
        <f t="shared" si="3"/>
        <v>0.2</v>
      </c>
      <c r="K14" s="108">
        <f t="shared" si="4"/>
        <v>1.82</v>
      </c>
      <c r="L14" s="110">
        <f t="shared" si="5"/>
        <v>10.92</v>
      </c>
    </row>
    <row r="15" spans="1:12" ht="36" customHeight="1">
      <c r="A15" s="103">
        <v>9</v>
      </c>
      <c r="B15" s="201"/>
      <c r="C15" s="232"/>
      <c r="D15" s="232"/>
      <c r="E15" s="105" t="s">
        <v>258</v>
      </c>
      <c r="F15" s="106">
        <v>16.09</v>
      </c>
      <c r="G15" s="107">
        <f t="shared" si="0"/>
        <v>0.2</v>
      </c>
      <c r="H15" s="108">
        <f t="shared" si="1"/>
        <v>3.22</v>
      </c>
      <c r="I15" s="108">
        <f t="shared" si="2"/>
        <v>19.309999999999999</v>
      </c>
      <c r="J15" s="109">
        <f t="shared" si="3"/>
        <v>0.2</v>
      </c>
      <c r="K15" s="108">
        <f t="shared" si="4"/>
        <v>3.86</v>
      </c>
      <c r="L15" s="110">
        <f t="shared" si="5"/>
        <v>23.169999999999998</v>
      </c>
    </row>
    <row r="16" spans="1:12" ht="80.25" customHeight="1">
      <c r="A16" s="103">
        <v>10</v>
      </c>
      <c r="B16" s="196" t="s">
        <v>254</v>
      </c>
      <c r="C16" s="234" t="s">
        <v>259</v>
      </c>
      <c r="D16" s="104" t="s">
        <v>260</v>
      </c>
      <c r="E16" s="105" t="s">
        <v>248</v>
      </c>
      <c r="F16" s="106">
        <v>6.89</v>
      </c>
      <c r="G16" s="107">
        <f t="shared" si="0"/>
        <v>0.2</v>
      </c>
      <c r="H16" s="108">
        <f t="shared" si="1"/>
        <v>1.38</v>
      </c>
      <c r="I16" s="108">
        <f t="shared" si="2"/>
        <v>8.27</v>
      </c>
      <c r="J16" s="109">
        <f t="shared" si="3"/>
        <v>0.2</v>
      </c>
      <c r="K16" s="108">
        <f t="shared" si="4"/>
        <v>1.65</v>
      </c>
      <c r="L16" s="110">
        <f t="shared" si="5"/>
        <v>9.92</v>
      </c>
    </row>
    <row r="17" spans="1:12" ht="86.25" customHeight="1">
      <c r="A17" s="103">
        <v>11</v>
      </c>
      <c r="B17" s="201"/>
      <c r="C17" s="235"/>
      <c r="D17" s="104" t="s">
        <v>260</v>
      </c>
      <c r="E17" s="105" t="s">
        <v>258</v>
      </c>
      <c r="F17" s="106">
        <v>14.94</v>
      </c>
      <c r="G17" s="107">
        <f t="shared" si="0"/>
        <v>0.2</v>
      </c>
      <c r="H17" s="108">
        <f t="shared" si="1"/>
        <v>2.99</v>
      </c>
      <c r="I17" s="108">
        <f t="shared" si="2"/>
        <v>17.93</v>
      </c>
      <c r="J17" s="109">
        <f t="shared" si="3"/>
        <v>0.2</v>
      </c>
      <c r="K17" s="108">
        <f t="shared" si="4"/>
        <v>3.59</v>
      </c>
      <c r="L17" s="110">
        <f t="shared" si="5"/>
        <v>21.52</v>
      </c>
    </row>
    <row r="18" spans="1:12" ht="26.25" customHeight="1">
      <c r="A18" s="103">
        <v>12</v>
      </c>
      <c r="B18" s="196" t="s">
        <v>261</v>
      </c>
      <c r="C18" s="236" t="s">
        <v>262</v>
      </c>
      <c r="D18" s="232" t="s">
        <v>263</v>
      </c>
      <c r="E18" s="105" t="s">
        <v>264</v>
      </c>
      <c r="F18" s="106">
        <v>5.81</v>
      </c>
      <c r="G18" s="107">
        <f t="shared" si="0"/>
        <v>0.2</v>
      </c>
      <c r="H18" s="108">
        <f t="shared" si="1"/>
        <v>1.1599999999999999</v>
      </c>
      <c r="I18" s="108">
        <f t="shared" si="2"/>
        <v>6.97</v>
      </c>
      <c r="J18" s="109">
        <f t="shared" si="3"/>
        <v>0.2</v>
      </c>
      <c r="K18" s="108">
        <f t="shared" si="4"/>
        <v>1.39</v>
      </c>
      <c r="L18" s="110">
        <f t="shared" si="5"/>
        <v>8.36</v>
      </c>
    </row>
    <row r="19" spans="1:12" ht="26.25" customHeight="1">
      <c r="A19" s="103">
        <v>13</v>
      </c>
      <c r="B19" s="197"/>
      <c r="C19" s="236"/>
      <c r="D19" s="232"/>
      <c r="E19" s="105" t="s">
        <v>265</v>
      </c>
      <c r="F19" s="106">
        <v>15.32</v>
      </c>
      <c r="G19" s="107">
        <f t="shared" si="0"/>
        <v>0.2</v>
      </c>
      <c r="H19" s="108">
        <f t="shared" si="1"/>
        <v>3.06</v>
      </c>
      <c r="I19" s="108">
        <f t="shared" si="2"/>
        <v>18.38</v>
      </c>
      <c r="J19" s="109">
        <f t="shared" si="3"/>
        <v>0.2</v>
      </c>
      <c r="K19" s="108">
        <f t="shared" si="4"/>
        <v>3.68</v>
      </c>
      <c r="L19" s="110">
        <f t="shared" si="5"/>
        <v>22.06</v>
      </c>
    </row>
    <row r="20" spans="1:12" ht="26.25" customHeight="1">
      <c r="A20" s="103">
        <v>14</v>
      </c>
      <c r="B20" s="197"/>
      <c r="C20" s="236"/>
      <c r="D20" s="232" t="s">
        <v>266</v>
      </c>
      <c r="E20" s="105" t="s">
        <v>264</v>
      </c>
      <c r="F20" s="106">
        <v>6.12</v>
      </c>
      <c r="G20" s="107">
        <f t="shared" si="0"/>
        <v>0.2</v>
      </c>
      <c r="H20" s="108">
        <f t="shared" si="1"/>
        <v>1.22</v>
      </c>
      <c r="I20" s="108">
        <f t="shared" si="2"/>
        <v>7.34</v>
      </c>
      <c r="J20" s="109">
        <f t="shared" si="3"/>
        <v>0.2</v>
      </c>
      <c r="K20" s="108">
        <f t="shared" si="4"/>
        <v>1.47</v>
      </c>
      <c r="L20" s="110">
        <f t="shared" si="5"/>
        <v>8.81</v>
      </c>
    </row>
    <row r="21" spans="1:12" ht="26.25" customHeight="1">
      <c r="A21" s="103">
        <v>15</v>
      </c>
      <c r="B21" s="201"/>
      <c r="C21" s="236"/>
      <c r="D21" s="232"/>
      <c r="E21" s="105" t="s">
        <v>267</v>
      </c>
      <c r="F21" s="106">
        <v>18.38</v>
      </c>
      <c r="G21" s="107">
        <f t="shared" si="0"/>
        <v>0.2</v>
      </c>
      <c r="H21" s="108">
        <f t="shared" si="1"/>
        <v>3.68</v>
      </c>
      <c r="I21" s="108">
        <f t="shared" si="2"/>
        <v>22.06</v>
      </c>
      <c r="J21" s="109">
        <f t="shared" si="3"/>
        <v>0.2</v>
      </c>
      <c r="K21" s="108">
        <f t="shared" si="4"/>
        <v>4.41</v>
      </c>
      <c r="L21" s="110">
        <f t="shared" si="5"/>
        <v>26.47</v>
      </c>
    </row>
    <row r="22" spans="1:12" ht="55.5" customHeight="1">
      <c r="A22" s="103">
        <v>16</v>
      </c>
      <c r="B22" s="196" t="s">
        <v>268</v>
      </c>
      <c r="C22" s="234" t="s">
        <v>269</v>
      </c>
      <c r="D22" s="209" t="s">
        <v>270</v>
      </c>
      <c r="E22" s="105" t="s">
        <v>271</v>
      </c>
      <c r="F22" s="106">
        <v>4.22</v>
      </c>
      <c r="G22" s="107">
        <f t="shared" si="0"/>
        <v>0.2</v>
      </c>
      <c r="H22" s="108">
        <f t="shared" si="1"/>
        <v>0.84</v>
      </c>
      <c r="I22" s="108">
        <f t="shared" si="2"/>
        <v>5.0599999999999996</v>
      </c>
      <c r="J22" s="109">
        <f t="shared" si="3"/>
        <v>0.2</v>
      </c>
      <c r="K22" s="108">
        <f t="shared" si="4"/>
        <v>1.01</v>
      </c>
      <c r="L22" s="110">
        <f t="shared" si="5"/>
        <v>6.0699999999999994</v>
      </c>
    </row>
    <row r="23" spans="1:12" ht="55.5" customHeight="1">
      <c r="A23" s="103">
        <v>17</v>
      </c>
      <c r="B23" s="201"/>
      <c r="C23" s="235"/>
      <c r="D23" s="211"/>
      <c r="E23" s="105" t="s">
        <v>272</v>
      </c>
      <c r="F23" s="106">
        <v>9.1999999999999993</v>
      </c>
      <c r="G23" s="107">
        <f t="shared" si="0"/>
        <v>0.2</v>
      </c>
      <c r="H23" s="108">
        <f t="shared" si="1"/>
        <v>1.84</v>
      </c>
      <c r="I23" s="108">
        <f t="shared" si="2"/>
        <v>11.04</v>
      </c>
      <c r="J23" s="109">
        <f t="shared" si="3"/>
        <v>0.2</v>
      </c>
      <c r="K23" s="108">
        <f t="shared" si="4"/>
        <v>2.21</v>
      </c>
      <c r="L23" s="110">
        <f t="shared" si="5"/>
        <v>13.25</v>
      </c>
    </row>
    <row r="24" spans="1:12">
      <c r="A24" s="206" t="s">
        <v>273</v>
      </c>
      <c r="B24" s="207"/>
      <c r="C24" s="207"/>
      <c r="D24" s="207"/>
      <c r="E24" s="207"/>
      <c r="F24" s="111"/>
      <c r="G24" s="111"/>
      <c r="H24" s="111"/>
      <c r="I24" s="111"/>
      <c r="J24" s="111"/>
      <c r="K24" s="111"/>
      <c r="L24" s="112"/>
    </row>
    <row r="25" spans="1:12" ht="43.5" customHeight="1">
      <c r="A25" s="103">
        <v>18</v>
      </c>
      <c r="B25" s="229" t="s">
        <v>274</v>
      </c>
      <c r="C25" s="194" t="s">
        <v>275</v>
      </c>
      <c r="D25" s="211" t="s">
        <v>276</v>
      </c>
      <c r="E25" s="105" t="s">
        <v>253</v>
      </c>
      <c r="F25" s="106">
        <v>4.5999999999999996</v>
      </c>
      <c r="G25" s="107">
        <f t="shared" ref="G25:G31" si="6">$G$6</f>
        <v>0.2</v>
      </c>
      <c r="H25" s="108">
        <f t="shared" ref="H25:H88" si="7">ROUND(F25*G25,2)</f>
        <v>0.92</v>
      </c>
      <c r="I25" s="108">
        <f>F25+H25</f>
        <v>5.52</v>
      </c>
      <c r="J25" s="109">
        <v>0.2</v>
      </c>
      <c r="K25" s="108">
        <f t="shared" ref="K25:K88" si="8">ROUND(I25*J25,2)</f>
        <v>1.1000000000000001</v>
      </c>
      <c r="L25" s="110">
        <f t="shared" ref="L25:L88" si="9">I25+K25</f>
        <v>6.6199999999999992</v>
      </c>
    </row>
    <row r="26" spans="1:12" ht="43.5" customHeight="1">
      <c r="A26" s="103">
        <v>19</v>
      </c>
      <c r="B26" s="233"/>
      <c r="C26" s="202"/>
      <c r="D26" s="232" t="s">
        <v>277</v>
      </c>
      <c r="E26" s="105" t="s">
        <v>267</v>
      </c>
      <c r="F26" s="106">
        <v>14.56</v>
      </c>
      <c r="G26" s="107">
        <f t="shared" si="6"/>
        <v>0.2</v>
      </c>
      <c r="H26" s="108">
        <f t="shared" si="7"/>
        <v>2.91</v>
      </c>
      <c r="I26" s="108">
        <f t="shared" ref="I26:I62" si="10">F26+H26</f>
        <v>17.47</v>
      </c>
      <c r="J26" s="109">
        <v>0.2</v>
      </c>
      <c r="K26" s="108">
        <f t="shared" si="8"/>
        <v>3.49</v>
      </c>
      <c r="L26" s="110">
        <f t="shared" si="9"/>
        <v>20.96</v>
      </c>
    </row>
    <row r="27" spans="1:12" ht="43.5" customHeight="1">
      <c r="A27" s="103">
        <v>20</v>
      </c>
      <c r="B27" s="233"/>
      <c r="C27" s="195"/>
      <c r="D27" s="232"/>
      <c r="E27" s="105" t="s">
        <v>278</v>
      </c>
      <c r="F27" s="106">
        <v>42.13</v>
      </c>
      <c r="G27" s="107">
        <f t="shared" si="6"/>
        <v>0.2</v>
      </c>
      <c r="H27" s="108">
        <f t="shared" si="7"/>
        <v>8.43</v>
      </c>
      <c r="I27" s="108">
        <f t="shared" si="10"/>
        <v>50.56</v>
      </c>
      <c r="J27" s="109">
        <v>0.2</v>
      </c>
      <c r="K27" s="108">
        <f t="shared" si="8"/>
        <v>10.11</v>
      </c>
      <c r="L27" s="110">
        <f t="shared" si="9"/>
        <v>60.67</v>
      </c>
    </row>
    <row r="28" spans="1:12" ht="43.5" customHeight="1">
      <c r="A28" s="103">
        <v>21</v>
      </c>
      <c r="B28" s="229" t="s">
        <v>279</v>
      </c>
      <c r="C28" s="194" t="s">
        <v>280</v>
      </c>
      <c r="D28" s="211"/>
      <c r="E28" s="105" t="s">
        <v>281</v>
      </c>
      <c r="F28" s="106">
        <v>5.13</v>
      </c>
      <c r="G28" s="107">
        <f t="shared" si="6"/>
        <v>0.2</v>
      </c>
      <c r="H28" s="108">
        <f t="shared" si="7"/>
        <v>1.03</v>
      </c>
      <c r="I28" s="108">
        <f t="shared" si="10"/>
        <v>6.16</v>
      </c>
      <c r="J28" s="109">
        <v>0.2</v>
      </c>
      <c r="K28" s="108">
        <f t="shared" si="8"/>
        <v>1.23</v>
      </c>
      <c r="L28" s="110">
        <f t="shared" si="9"/>
        <v>7.3900000000000006</v>
      </c>
    </row>
    <row r="29" spans="1:12" ht="43.5" customHeight="1">
      <c r="A29" s="103">
        <v>22</v>
      </c>
      <c r="B29" s="233"/>
      <c r="C29" s="202"/>
      <c r="D29" s="232"/>
      <c r="E29" s="105" t="s">
        <v>282</v>
      </c>
      <c r="F29" s="106">
        <v>15.32</v>
      </c>
      <c r="G29" s="107">
        <f t="shared" si="6"/>
        <v>0.2</v>
      </c>
      <c r="H29" s="108">
        <f t="shared" si="7"/>
        <v>3.06</v>
      </c>
      <c r="I29" s="108">
        <f t="shared" si="10"/>
        <v>18.38</v>
      </c>
      <c r="J29" s="109">
        <v>0.2</v>
      </c>
      <c r="K29" s="108">
        <f t="shared" si="8"/>
        <v>3.68</v>
      </c>
      <c r="L29" s="110">
        <f t="shared" si="9"/>
        <v>22.06</v>
      </c>
    </row>
    <row r="30" spans="1:12" ht="43.5" customHeight="1">
      <c r="A30" s="103">
        <v>23</v>
      </c>
      <c r="B30" s="233"/>
      <c r="C30" s="195"/>
      <c r="D30" s="232"/>
      <c r="E30" s="105" t="s">
        <v>283</v>
      </c>
      <c r="F30" s="106">
        <v>42.13</v>
      </c>
      <c r="G30" s="107">
        <f t="shared" si="6"/>
        <v>0.2</v>
      </c>
      <c r="H30" s="108">
        <f t="shared" si="7"/>
        <v>8.43</v>
      </c>
      <c r="I30" s="108">
        <f t="shared" si="10"/>
        <v>50.56</v>
      </c>
      <c r="J30" s="109">
        <v>0.2</v>
      </c>
      <c r="K30" s="108">
        <f t="shared" si="8"/>
        <v>10.11</v>
      </c>
      <c r="L30" s="110">
        <f t="shared" si="9"/>
        <v>60.67</v>
      </c>
    </row>
    <row r="31" spans="1:12" ht="98.25" customHeight="1">
      <c r="A31" s="103">
        <v>24</v>
      </c>
      <c r="B31" s="113" t="s">
        <v>284</v>
      </c>
      <c r="C31" s="114" t="s">
        <v>285</v>
      </c>
      <c r="D31" s="115"/>
      <c r="E31" s="105" t="s">
        <v>286</v>
      </c>
      <c r="F31" s="106">
        <v>4.22</v>
      </c>
      <c r="G31" s="107">
        <f t="shared" si="6"/>
        <v>0.2</v>
      </c>
      <c r="H31" s="108">
        <f t="shared" si="7"/>
        <v>0.84</v>
      </c>
      <c r="I31" s="108">
        <f t="shared" si="10"/>
        <v>5.0599999999999996</v>
      </c>
      <c r="J31" s="109">
        <v>0.2</v>
      </c>
      <c r="K31" s="108">
        <f t="shared" si="8"/>
        <v>1.01</v>
      </c>
      <c r="L31" s="110">
        <f t="shared" si="9"/>
        <v>6.0699999999999994</v>
      </c>
    </row>
    <row r="32" spans="1:12">
      <c r="A32" s="206" t="s">
        <v>87</v>
      </c>
      <c r="B32" s="207"/>
      <c r="C32" s="207"/>
      <c r="D32" s="207"/>
      <c r="E32" s="207"/>
      <c r="F32" s="111"/>
      <c r="G32" s="111"/>
      <c r="H32" s="111"/>
      <c r="I32" s="111"/>
      <c r="J32" s="111"/>
      <c r="K32" s="111"/>
      <c r="L32" s="112"/>
    </row>
    <row r="33" spans="1:12" ht="18.75" customHeight="1">
      <c r="A33" s="116">
        <v>25</v>
      </c>
      <c r="B33" s="227" t="s">
        <v>287</v>
      </c>
      <c r="C33" s="232" t="s">
        <v>288</v>
      </c>
      <c r="D33" s="226" t="s">
        <v>289</v>
      </c>
      <c r="E33" s="105" t="s">
        <v>290</v>
      </c>
      <c r="F33" s="106">
        <v>15.32</v>
      </c>
      <c r="G33" s="107">
        <f t="shared" ref="G33:G43" si="11">$G$6</f>
        <v>0.2</v>
      </c>
      <c r="H33" s="108">
        <f t="shared" si="7"/>
        <v>3.06</v>
      </c>
      <c r="I33" s="108">
        <f t="shared" si="10"/>
        <v>18.38</v>
      </c>
      <c r="J33" s="109">
        <v>0.2</v>
      </c>
      <c r="K33" s="108">
        <f t="shared" si="8"/>
        <v>3.68</v>
      </c>
      <c r="L33" s="110">
        <f t="shared" si="9"/>
        <v>22.06</v>
      </c>
    </row>
    <row r="34" spans="1:12" ht="18.75" customHeight="1">
      <c r="A34" s="116">
        <v>26</v>
      </c>
      <c r="B34" s="228"/>
      <c r="C34" s="232"/>
      <c r="D34" s="226"/>
      <c r="E34" s="105" t="s">
        <v>291</v>
      </c>
      <c r="F34" s="106">
        <v>38.299999999999997</v>
      </c>
      <c r="G34" s="107">
        <f t="shared" si="11"/>
        <v>0.2</v>
      </c>
      <c r="H34" s="108">
        <f t="shared" si="7"/>
        <v>7.66</v>
      </c>
      <c r="I34" s="108">
        <f t="shared" si="10"/>
        <v>45.959999999999994</v>
      </c>
      <c r="J34" s="109">
        <v>0.2</v>
      </c>
      <c r="K34" s="108">
        <f t="shared" si="8"/>
        <v>9.19</v>
      </c>
      <c r="L34" s="110">
        <f t="shared" si="9"/>
        <v>55.149999999999991</v>
      </c>
    </row>
    <row r="35" spans="1:12" ht="18.75" customHeight="1">
      <c r="A35" s="116">
        <v>27</v>
      </c>
      <c r="B35" s="228"/>
      <c r="C35" s="232"/>
      <c r="D35" s="226"/>
      <c r="E35" s="105" t="s">
        <v>283</v>
      </c>
      <c r="F35" s="106">
        <v>66.650000000000006</v>
      </c>
      <c r="G35" s="107">
        <f t="shared" si="11"/>
        <v>0.2</v>
      </c>
      <c r="H35" s="108">
        <f t="shared" si="7"/>
        <v>13.33</v>
      </c>
      <c r="I35" s="108">
        <f t="shared" si="10"/>
        <v>79.98</v>
      </c>
      <c r="J35" s="109">
        <v>0.2</v>
      </c>
      <c r="K35" s="108">
        <f t="shared" si="8"/>
        <v>16</v>
      </c>
      <c r="L35" s="110">
        <f t="shared" si="9"/>
        <v>95.98</v>
      </c>
    </row>
    <row r="36" spans="1:12" ht="18.75" customHeight="1">
      <c r="A36" s="116">
        <v>28</v>
      </c>
      <c r="B36" s="228"/>
      <c r="C36" s="232"/>
      <c r="D36" s="226" t="s">
        <v>292</v>
      </c>
      <c r="E36" s="117" t="s">
        <v>290</v>
      </c>
      <c r="F36" s="106">
        <v>15.32</v>
      </c>
      <c r="G36" s="107">
        <f t="shared" si="11"/>
        <v>0.2</v>
      </c>
      <c r="H36" s="108">
        <f t="shared" si="7"/>
        <v>3.06</v>
      </c>
      <c r="I36" s="108">
        <f t="shared" si="10"/>
        <v>18.38</v>
      </c>
      <c r="J36" s="109">
        <v>0.2</v>
      </c>
      <c r="K36" s="108">
        <f t="shared" si="8"/>
        <v>3.68</v>
      </c>
      <c r="L36" s="110">
        <f t="shared" si="9"/>
        <v>22.06</v>
      </c>
    </row>
    <row r="37" spans="1:12" ht="18.75" customHeight="1">
      <c r="A37" s="116">
        <v>29</v>
      </c>
      <c r="B37" s="228"/>
      <c r="C37" s="232"/>
      <c r="D37" s="226"/>
      <c r="E37" s="117" t="s">
        <v>291</v>
      </c>
      <c r="F37" s="106">
        <v>38.299999999999997</v>
      </c>
      <c r="G37" s="107">
        <f t="shared" si="11"/>
        <v>0.2</v>
      </c>
      <c r="H37" s="108">
        <f t="shared" si="7"/>
        <v>7.66</v>
      </c>
      <c r="I37" s="108">
        <f t="shared" si="10"/>
        <v>45.959999999999994</v>
      </c>
      <c r="J37" s="109">
        <v>0.2</v>
      </c>
      <c r="K37" s="108">
        <f t="shared" si="8"/>
        <v>9.19</v>
      </c>
      <c r="L37" s="110">
        <f t="shared" si="9"/>
        <v>55.149999999999991</v>
      </c>
    </row>
    <row r="38" spans="1:12" ht="18.75" customHeight="1">
      <c r="A38" s="116">
        <v>30</v>
      </c>
      <c r="B38" s="229"/>
      <c r="C38" s="232"/>
      <c r="D38" s="226"/>
      <c r="E38" s="105" t="s">
        <v>283</v>
      </c>
      <c r="F38" s="106">
        <v>66.650000000000006</v>
      </c>
      <c r="G38" s="107">
        <f t="shared" si="11"/>
        <v>0.2</v>
      </c>
      <c r="H38" s="108">
        <f t="shared" si="7"/>
        <v>13.33</v>
      </c>
      <c r="I38" s="108">
        <f t="shared" si="10"/>
        <v>79.98</v>
      </c>
      <c r="J38" s="109">
        <v>0.2</v>
      </c>
      <c r="K38" s="108">
        <f t="shared" si="8"/>
        <v>16</v>
      </c>
      <c r="L38" s="110">
        <f t="shared" si="9"/>
        <v>95.98</v>
      </c>
    </row>
    <row r="39" spans="1:12" ht="49.5" customHeight="1">
      <c r="A39" s="116">
        <v>31</v>
      </c>
      <c r="B39" s="227" t="s">
        <v>293</v>
      </c>
      <c r="C39" s="232" t="s">
        <v>294</v>
      </c>
      <c r="D39" s="226" t="s">
        <v>295</v>
      </c>
      <c r="E39" s="105" t="s">
        <v>271</v>
      </c>
      <c r="F39" s="106">
        <v>4.22</v>
      </c>
      <c r="G39" s="107">
        <f t="shared" si="11"/>
        <v>0.2</v>
      </c>
      <c r="H39" s="108">
        <f t="shared" si="7"/>
        <v>0.84</v>
      </c>
      <c r="I39" s="108">
        <f t="shared" si="10"/>
        <v>5.0599999999999996</v>
      </c>
      <c r="J39" s="109">
        <v>0.2</v>
      </c>
      <c r="K39" s="108">
        <f t="shared" si="8"/>
        <v>1.01</v>
      </c>
      <c r="L39" s="110">
        <f t="shared" si="9"/>
        <v>6.0699999999999994</v>
      </c>
    </row>
    <row r="40" spans="1:12" ht="49.5" customHeight="1">
      <c r="A40" s="116">
        <v>32</v>
      </c>
      <c r="B40" s="229"/>
      <c r="C40" s="232"/>
      <c r="D40" s="226"/>
      <c r="E40" s="105" t="s">
        <v>272</v>
      </c>
      <c r="F40" s="106">
        <v>9.35</v>
      </c>
      <c r="G40" s="107">
        <f t="shared" si="11"/>
        <v>0.2</v>
      </c>
      <c r="H40" s="108">
        <f t="shared" si="7"/>
        <v>1.87</v>
      </c>
      <c r="I40" s="108">
        <f t="shared" si="10"/>
        <v>11.219999999999999</v>
      </c>
      <c r="J40" s="109">
        <v>0.2</v>
      </c>
      <c r="K40" s="108">
        <f t="shared" si="8"/>
        <v>2.2400000000000002</v>
      </c>
      <c r="L40" s="110">
        <f t="shared" si="9"/>
        <v>13.459999999999999</v>
      </c>
    </row>
    <row r="41" spans="1:12" ht="27.75" customHeight="1">
      <c r="A41" s="116">
        <v>33</v>
      </c>
      <c r="B41" s="227" t="s">
        <v>296</v>
      </c>
      <c r="C41" s="232" t="s">
        <v>297</v>
      </c>
      <c r="D41" s="223"/>
      <c r="E41" s="105" t="s">
        <v>298</v>
      </c>
      <c r="F41" s="106">
        <v>2.99</v>
      </c>
      <c r="G41" s="107">
        <f t="shared" si="11"/>
        <v>0.2</v>
      </c>
      <c r="H41" s="108">
        <f t="shared" si="7"/>
        <v>0.6</v>
      </c>
      <c r="I41" s="108">
        <f t="shared" si="10"/>
        <v>3.5900000000000003</v>
      </c>
      <c r="J41" s="109">
        <v>0.2</v>
      </c>
      <c r="K41" s="108">
        <f t="shared" si="8"/>
        <v>0.72</v>
      </c>
      <c r="L41" s="110">
        <f t="shared" si="9"/>
        <v>4.3100000000000005</v>
      </c>
    </row>
    <row r="42" spans="1:12" ht="27.75" customHeight="1">
      <c r="A42" s="116">
        <v>34</v>
      </c>
      <c r="B42" s="228"/>
      <c r="C42" s="232"/>
      <c r="D42" s="223"/>
      <c r="E42" s="105" t="s">
        <v>271</v>
      </c>
      <c r="F42" s="106">
        <v>5.13</v>
      </c>
      <c r="G42" s="107">
        <f t="shared" si="11"/>
        <v>0.2</v>
      </c>
      <c r="H42" s="108">
        <f t="shared" si="7"/>
        <v>1.03</v>
      </c>
      <c r="I42" s="108">
        <f t="shared" si="10"/>
        <v>6.16</v>
      </c>
      <c r="J42" s="109">
        <v>0.2</v>
      </c>
      <c r="K42" s="108">
        <f t="shared" si="8"/>
        <v>1.23</v>
      </c>
      <c r="L42" s="110">
        <f t="shared" si="9"/>
        <v>7.3900000000000006</v>
      </c>
    </row>
    <row r="43" spans="1:12" ht="27.75" customHeight="1">
      <c r="A43" s="116">
        <v>35</v>
      </c>
      <c r="B43" s="229"/>
      <c r="C43" s="232"/>
      <c r="D43" s="223"/>
      <c r="E43" s="105" t="s">
        <v>272</v>
      </c>
      <c r="F43" s="106">
        <v>10.26</v>
      </c>
      <c r="G43" s="107">
        <f t="shared" si="11"/>
        <v>0.2</v>
      </c>
      <c r="H43" s="108">
        <f t="shared" si="7"/>
        <v>2.0499999999999998</v>
      </c>
      <c r="I43" s="108">
        <f t="shared" si="10"/>
        <v>12.309999999999999</v>
      </c>
      <c r="J43" s="109">
        <v>0.2</v>
      </c>
      <c r="K43" s="108">
        <f t="shared" si="8"/>
        <v>2.46</v>
      </c>
      <c r="L43" s="110">
        <f t="shared" si="9"/>
        <v>14.77</v>
      </c>
    </row>
    <row r="44" spans="1:12">
      <c r="A44" s="206" t="s">
        <v>46</v>
      </c>
      <c r="B44" s="207"/>
      <c r="C44" s="207"/>
      <c r="D44" s="207"/>
      <c r="E44" s="207"/>
      <c r="F44" s="111"/>
      <c r="G44" s="111"/>
      <c r="H44" s="111"/>
      <c r="I44" s="111"/>
      <c r="J44" s="111"/>
      <c r="K44" s="111"/>
      <c r="L44" s="112"/>
    </row>
    <row r="45" spans="1:12" ht="29.25" customHeight="1">
      <c r="A45" s="103">
        <v>36</v>
      </c>
      <c r="B45" s="227" t="s">
        <v>299</v>
      </c>
      <c r="C45" s="194" t="s">
        <v>300</v>
      </c>
      <c r="D45" s="223"/>
      <c r="E45" s="105" t="s">
        <v>301</v>
      </c>
      <c r="F45" s="106">
        <v>1.69</v>
      </c>
      <c r="G45" s="107">
        <f t="shared" ref="G45:G52" si="12">$G$6</f>
        <v>0.2</v>
      </c>
      <c r="H45" s="108">
        <f t="shared" si="7"/>
        <v>0.34</v>
      </c>
      <c r="I45" s="108">
        <f t="shared" si="10"/>
        <v>2.0299999999999998</v>
      </c>
      <c r="J45" s="109">
        <v>0.2</v>
      </c>
      <c r="K45" s="108">
        <f t="shared" si="8"/>
        <v>0.41</v>
      </c>
      <c r="L45" s="110">
        <f t="shared" si="9"/>
        <v>2.44</v>
      </c>
    </row>
    <row r="46" spans="1:12" ht="29.25" customHeight="1">
      <c r="A46" s="103">
        <v>37</v>
      </c>
      <c r="B46" s="228"/>
      <c r="C46" s="202"/>
      <c r="D46" s="223"/>
      <c r="E46" s="105" t="s">
        <v>302</v>
      </c>
      <c r="F46" s="106">
        <v>4.5999999999999996</v>
      </c>
      <c r="G46" s="107">
        <f t="shared" si="12"/>
        <v>0.2</v>
      </c>
      <c r="H46" s="108">
        <f t="shared" si="7"/>
        <v>0.92</v>
      </c>
      <c r="I46" s="108">
        <f t="shared" si="10"/>
        <v>5.52</v>
      </c>
      <c r="J46" s="109">
        <v>0.2</v>
      </c>
      <c r="K46" s="108">
        <f t="shared" si="8"/>
        <v>1.1000000000000001</v>
      </c>
      <c r="L46" s="110">
        <f t="shared" si="9"/>
        <v>6.6199999999999992</v>
      </c>
    </row>
    <row r="47" spans="1:12" ht="29.25" customHeight="1">
      <c r="A47" s="103">
        <v>38</v>
      </c>
      <c r="B47" s="228"/>
      <c r="C47" s="202"/>
      <c r="D47" s="223"/>
      <c r="E47" s="105" t="s">
        <v>303</v>
      </c>
      <c r="F47" s="106">
        <v>8.42</v>
      </c>
      <c r="G47" s="107">
        <f t="shared" si="12"/>
        <v>0.2</v>
      </c>
      <c r="H47" s="108">
        <f t="shared" si="7"/>
        <v>1.68</v>
      </c>
      <c r="I47" s="108">
        <f t="shared" si="10"/>
        <v>10.1</v>
      </c>
      <c r="J47" s="109">
        <v>0.2</v>
      </c>
      <c r="K47" s="108">
        <f t="shared" si="8"/>
        <v>2.02</v>
      </c>
      <c r="L47" s="110">
        <f t="shared" si="9"/>
        <v>12.12</v>
      </c>
    </row>
    <row r="48" spans="1:12" ht="29.25" customHeight="1">
      <c r="A48" s="103">
        <v>39</v>
      </c>
      <c r="B48" s="229"/>
      <c r="C48" s="195"/>
      <c r="D48" s="223"/>
      <c r="E48" s="105" t="s">
        <v>304</v>
      </c>
      <c r="F48" s="106">
        <v>16.850000000000001</v>
      </c>
      <c r="G48" s="107">
        <f t="shared" si="12"/>
        <v>0.2</v>
      </c>
      <c r="H48" s="108">
        <f t="shared" si="7"/>
        <v>3.37</v>
      </c>
      <c r="I48" s="108">
        <f t="shared" si="10"/>
        <v>20.220000000000002</v>
      </c>
      <c r="J48" s="109">
        <v>0.2</v>
      </c>
      <c r="K48" s="108">
        <f t="shared" si="8"/>
        <v>4.04</v>
      </c>
      <c r="L48" s="110">
        <f t="shared" si="9"/>
        <v>24.26</v>
      </c>
    </row>
    <row r="49" spans="1:12" ht="26.25" customHeight="1">
      <c r="A49" s="103">
        <v>40</v>
      </c>
      <c r="B49" s="227" t="s">
        <v>305</v>
      </c>
      <c r="C49" s="194" t="s">
        <v>306</v>
      </c>
      <c r="D49" s="226" t="s">
        <v>307</v>
      </c>
      <c r="E49" s="105" t="s">
        <v>242</v>
      </c>
      <c r="F49" s="106">
        <v>3.83</v>
      </c>
      <c r="G49" s="107">
        <f t="shared" si="12"/>
        <v>0.2</v>
      </c>
      <c r="H49" s="108">
        <f t="shared" si="7"/>
        <v>0.77</v>
      </c>
      <c r="I49" s="108">
        <f t="shared" si="10"/>
        <v>4.5999999999999996</v>
      </c>
      <c r="J49" s="109">
        <v>0.2</v>
      </c>
      <c r="K49" s="108">
        <f t="shared" si="8"/>
        <v>0.92</v>
      </c>
      <c r="L49" s="110">
        <f t="shared" si="9"/>
        <v>5.52</v>
      </c>
    </row>
    <row r="50" spans="1:12" ht="26.25" customHeight="1">
      <c r="A50" s="103">
        <v>41</v>
      </c>
      <c r="B50" s="228"/>
      <c r="C50" s="202"/>
      <c r="D50" s="226"/>
      <c r="E50" s="105" t="s">
        <v>308</v>
      </c>
      <c r="F50" s="106">
        <v>8.65</v>
      </c>
      <c r="G50" s="107">
        <f t="shared" si="12"/>
        <v>0.2</v>
      </c>
      <c r="H50" s="108">
        <f t="shared" si="7"/>
        <v>1.73</v>
      </c>
      <c r="I50" s="108">
        <f t="shared" si="10"/>
        <v>10.38</v>
      </c>
      <c r="J50" s="109">
        <v>0.2</v>
      </c>
      <c r="K50" s="108">
        <f t="shared" si="8"/>
        <v>2.08</v>
      </c>
      <c r="L50" s="110">
        <f t="shared" si="9"/>
        <v>12.46</v>
      </c>
    </row>
    <row r="51" spans="1:12" ht="26.25" customHeight="1">
      <c r="A51" s="103">
        <v>42</v>
      </c>
      <c r="B51" s="228"/>
      <c r="C51" s="202"/>
      <c r="D51" s="226" t="s">
        <v>309</v>
      </c>
      <c r="E51" s="105" t="s">
        <v>242</v>
      </c>
      <c r="F51" s="106">
        <v>3.83</v>
      </c>
      <c r="G51" s="107">
        <f t="shared" si="12"/>
        <v>0.2</v>
      </c>
      <c r="H51" s="108">
        <f t="shared" si="7"/>
        <v>0.77</v>
      </c>
      <c r="I51" s="108">
        <f t="shared" si="10"/>
        <v>4.5999999999999996</v>
      </c>
      <c r="J51" s="109">
        <v>0.2</v>
      </c>
      <c r="K51" s="108">
        <f t="shared" si="8"/>
        <v>0.92</v>
      </c>
      <c r="L51" s="110">
        <f t="shared" si="9"/>
        <v>5.52</v>
      </c>
    </row>
    <row r="52" spans="1:12" ht="26.25" customHeight="1">
      <c r="A52" s="103">
        <v>43</v>
      </c>
      <c r="B52" s="229"/>
      <c r="C52" s="195"/>
      <c r="D52" s="226"/>
      <c r="E52" s="105" t="s">
        <v>308</v>
      </c>
      <c r="F52" s="106">
        <v>8.65</v>
      </c>
      <c r="G52" s="107">
        <f t="shared" si="12"/>
        <v>0.2</v>
      </c>
      <c r="H52" s="108">
        <f t="shared" si="7"/>
        <v>1.73</v>
      </c>
      <c r="I52" s="108">
        <f t="shared" si="10"/>
        <v>10.38</v>
      </c>
      <c r="J52" s="109">
        <v>0.2</v>
      </c>
      <c r="K52" s="108">
        <f t="shared" si="8"/>
        <v>2.08</v>
      </c>
      <c r="L52" s="110">
        <f t="shared" si="9"/>
        <v>12.46</v>
      </c>
    </row>
    <row r="53" spans="1:12">
      <c r="A53" s="206" t="s">
        <v>208</v>
      </c>
      <c r="B53" s="207"/>
      <c r="C53" s="207"/>
      <c r="D53" s="207"/>
      <c r="E53" s="207"/>
      <c r="F53" s="111"/>
      <c r="G53" s="111"/>
      <c r="H53" s="111"/>
      <c r="I53" s="111"/>
      <c r="J53" s="111"/>
      <c r="K53" s="111"/>
      <c r="L53" s="112"/>
    </row>
    <row r="54" spans="1:12" ht="39.75" customHeight="1">
      <c r="A54" s="116">
        <v>44</v>
      </c>
      <c r="B54" s="227" t="s">
        <v>310</v>
      </c>
      <c r="C54" s="232" t="s">
        <v>311</v>
      </c>
      <c r="D54" s="226" t="s">
        <v>312</v>
      </c>
      <c r="E54" s="105" t="s">
        <v>313</v>
      </c>
      <c r="F54" s="106">
        <v>1.02</v>
      </c>
      <c r="G54" s="107">
        <f>$G$6</f>
        <v>0.2</v>
      </c>
      <c r="H54" s="108">
        <f t="shared" si="7"/>
        <v>0.2</v>
      </c>
      <c r="I54" s="108">
        <f t="shared" si="10"/>
        <v>1.22</v>
      </c>
      <c r="J54" s="109">
        <v>0.2</v>
      </c>
      <c r="K54" s="108">
        <f t="shared" si="8"/>
        <v>0.24</v>
      </c>
      <c r="L54" s="110">
        <f t="shared" si="9"/>
        <v>1.46</v>
      </c>
    </row>
    <row r="55" spans="1:12" ht="39.75" customHeight="1">
      <c r="A55" s="116">
        <v>45</v>
      </c>
      <c r="B55" s="229"/>
      <c r="C55" s="232"/>
      <c r="D55" s="226"/>
      <c r="E55" s="105" t="s">
        <v>314</v>
      </c>
      <c r="F55" s="106">
        <v>2.6</v>
      </c>
      <c r="G55" s="107">
        <f>$G$6</f>
        <v>0.2</v>
      </c>
      <c r="H55" s="108">
        <f t="shared" si="7"/>
        <v>0.52</v>
      </c>
      <c r="I55" s="108">
        <f t="shared" si="10"/>
        <v>3.12</v>
      </c>
      <c r="J55" s="109">
        <v>0.2</v>
      </c>
      <c r="K55" s="108">
        <f t="shared" si="8"/>
        <v>0.62</v>
      </c>
      <c r="L55" s="110">
        <f t="shared" si="9"/>
        <v>3.74</v>
      </c>
    </row>
    <row r="56" spans="1:12">
      <c r="A56" s="206" t="s">
        <v>315</v>
      </c>
      <c r="B56" s="207"/>
      <c r="C56" s="207"/>
      <c r="D56" s="207"/>
      <c r="E56" s="207"/>
      <c r="F56" s="111"/>
      <c r="G56" s="111"/>
      <c r="H56" s="111"/>
      <c r="I56" s="111"/>
      <c r="J56" s="111"/>
      <c r="K56" s="111"/>
      <c r="L56" s="112"/>
    </row>
    <row r="57" spans="1:12" ht="49.5" customHeight="1">
      <c r="A57" s="116">
        <v>46</v>
      </c>
      <c r="B57" s="227" t="s">
        <v>316</v>
      </c>
      <c r="C57" s="194" t="s">
        <v>317</v>
      </c>
      <c r="D57" s="226"/>
      <c r="E57" s="105" t="s">
        <v>257</v>
      </c>
      <c r="F57" s="106">
        <v>2.6</v>
      </c>
      <c r="G57" s="107">
        <f t="shared" ref="G57:G62" si="13">$G$6</f>
        <v>0.2</v>
      </c>
      <c r="H57" s="108">
        <f t="shared" si="7"/>
        <v>0.52</v>
      </c>
      <c r="I57" s="108">
        <f t="shared" si="10"/>
        <v>3.12</v>
      </c>
      <c r="J57" s="109">
        <v>0.2</v>
      </c>
      <c r="K57" s="108">
        <f t="shared" si="8"/>
        <v>0.62</v>
      </c>
      <c r="L57" s="110">
        <f t="shared" si="9"/>
        <v>3.74</v>
      </c>
    </row>
    <row r="58" spans="1:12" ht="49.5" customHeight="1">
      <c r="A58" s="116">
        <v>47</v>
      </c>
      <c r="B58" s="229" t="s">
        <v>318</v>
      </c>
      <c r="C58" s="195"/>
      <c r="D58" s="226"/>
      <c r="E58" s="105" t="s">
        <v>242</v>
      </c>
      <c r="F58" s="106">
        <v>4.22</v>
      </c>
      <c r="G58" s="107">
        <f t="shared" si="13"/>
        <v>0.2</v>
      </c>
      <c r="H58" s="108">
        <f t="shared" si="7"/>
        <v>0.84</v>
      </c>
      <c r="I58" s="108">
        <f t="shared" si="10"/>
        <v>5.0599999999999996</v>
      </c>
      <c r="J58" s="109">
        <v>0.2</v>
      </c>
      <c r="K58" s="108">
        <f t="shared" si="8"/>
        <v>1.01</v>
      </c>
      <c r="L58" s="110">
        <f t="shared" si="9"/>
        <v>6.0699999999999994</v>
      </c>
    </row>
    <row r="59" spans="1:12" ht="24.75" customHeight="1">
      <c r="A59" s="103">
        <v>48</v>
      </c>
      <c r="B59" s="227" t="s">
        <v>319</v>
      </c>
      <c r="C59" s="209" t="s">
        <v>320</v>
      </c>
      <c r="D59" s="203"/>
      <c r="E59" s="105" t="s">
        <v>321</v>
      </c>
      <c r="F59" s="106">
        <v>1.3</v>
      </c>
      <c r="G59" s="107">
        <f t="shared" si="13"/>
        <v>0.2</v>
      </c>
      <c r="H59" s="108">
        <f t="shared" si="7"/>
        <v>0.26</v>
      </c>
      <c r="I59" s="108">
        <f t="shared" si="10"/>
        <v>1.56</v>
      </c>
      <c r="J59" s="109">
        <v>0.2</v>
      </c>
      <c r="K59" s="108">
        <f t="shared" si="8"/>
        <v>0.31</v>
      </c>
      <c r="L59" s="110">
        <f t="shared" si="9"/>
        <v>1.87</v>
      </c>
    </row>
    <row r="60" spans="1:12" ht="24.75" customHeight="1">
      <c r="A60" s="103">
        <v>49</v>
      </c>
      <c r="B60" s="228"/>
      <c r="C60" s="210"/>
      <c r="D60" s="204"/>
      <c r="E60" s="105" t="s">
        <v>322</v>
      </c>
      <c r="F60" s="106">
        <v>2.15</v>
      </c>
      <c r="G60" s="107">
        <f t="shared" si="13"/>
        <v>0.2</v>
      </c>
      <c r="H60" s="108">
        <f t="shared" si="7"/>
        <v>0.43</v>
      </c>
      <c r="I60" s="108">
        <f t="shared" si="10"/>
        <v>2.58</v>
      </c>
      <c r="J60" s="109">
        <v>0.2</v>
      </c>
      <c r="K60" s="108">
        <f t="shared" si="8"/>
        <v>0.52</v>
      </c>
      <c r="L60" s="110">
        <f t="shared" si="9"/>
        <v>3.1</v>
      </c>
    </row>
    <row r="61" spans="1:12" ht="24.75" customHeight="1">
      <c r="A61" s="103">
        <v>50</v>
      </c>
      <c r="B61" s="228"/>
      <c r="C61" s="210"/>
      <c r="D61" s="204"/>
      <c r="E61" s="105" t="s">
        <v>323</v>
      </c>
      <c r="F61" s="106">
        <v>5.59</v>
      </c>
      <c r="G61" s="107">
        <f t="shared" si="13"/>
        <v>0.2</v>
      </c>
      <c r="H61" s="108">
        <f t="shared" si="7"/>
        <v>1.1200000000000001</v>
      </c>
      <c r="I61" s="108">
        <f t="shared" si="10"/>
        <v>6.71</v>
      </c>
      <c r="J61" s="109">
        <v>0.2</v>
      </c>
      <c r="K61" s="108">
        <f t="shared" si="8"/>
        <v>1.34</v>
      </c>
      <c r="L61" s="110">
        <f t="shared" si="9"/>
        <v>8.0500000000000007</v>
      </c>
    </row>
    <row r="62" spans="1:12" ht="24.75" customHeight="1">
      <c r="A62" s="103">
        <v>51</v>
      </c>
      <c r="B62" s="229"/>
      <c r="C62" s="211"/>
      <c r="D62" s="205"/>
      <c r="E62" s="105" t="s">
        <v>304</v>
      </c>
      <c r="F62" s="106">
        <v>18.38</v>
      </c>
      <c r="G62" s="107">
        <f t="shared" si="13"/>
        <v>0.2</v>
      </c>
      <c r="H62" s="108">
        <f t="shared" si="7"/>
        <v>3.68</v>
      </c>
      <c r="I62" s="108">
        <f t="shared" si="10"/>
        <v>22.06</v>
      </c>
      <c r="J62" s="109">
        <v>0.2</v>
      </c>
      <c r="K62" s="108">
        <f t="shared" si="8"/>
        <v>4.41</v>
      </c>
      <c r="L62" s="110">
        <f t="shared" si="9"/>
        <v>26.47</v>
      </c>
    </row>
    <row r="63" spans="1:12">
      <c r="A63" s="230" t="s">
        <v>324</v>
      </c>
      <c r="B63" s="231"/>
      <c r="C63" s="231"/>
      <c r="D63" s="231"/>
      <c r="E63" s="231"/>
      <c r="F63" s="111"/>
      <c r="G63" s="111"/>
      <c r="H63" s="111"/>
      <c r="I63" s="111"/>
      <c r="J63" s="111"/>
      <c r="K63" s="111"/>
      <c r="L63" s="112"/>
    </row>
    <row r="64" spans="1:12">
      <c r="A64" s="206" t="s">
        <v>325</v>
      </c>
      <c r="B64" s="207"/>
      <c r="C64" s="207"/>
      <c r="D64" s="207"/>
      <c r="E64" s="207"/>
      <c r="F64" s="111"/>
      <c r="G64" s="111"/>
      <c r="H64" s="111"/>
      <c r="I64" s="111"/>
      <c r="J64" s="111"/>
      <c r="K64" s="111"/>
      <c r="L64" s="112"/>
    </row>
    <row r="65" spans="1:12" ht="32.25" customHeight="1">
      <c r="A65" s="103">
        <v>52</v>
      </c>
      <c r="B65" s="193" t="s">
        <v>326</v>
      </c>
      <c r="C65" s="194" t="s">
        <v>327</v>
      </c>
      <c r="D65" s="203" t="s">
        <v>328</v>
      </c>
      <c r="E65" s="105" t="s">
        <v>329</v>
      </c>
      <c r="F65" s="106">
        <v>13.79</v>
      </c>
      <c r="G65" s="107">
        <f>$G$6</f>
        <v>0.2</v>
      </c>
      <c r="H65" s="108">
        <f t="shared" si="7"/>
        <v>2.76</v>
      </c>
      <c r="I65" s="108">
        <f t="shared" ref="I65:I90" si="14">F65+H65</f>
        <v>16.549999999999997</v>
      </c>
      <c r="J65" s="109">
        <v>0.2</v>
      </c>
      <c r="K65" s="108">
        <f t="shared" si="8"/>
        <v>3.31</v>
      </c>
      <c r="L65" s="110">
        <f t="shared" si="9"/>
        <v>19.859999999999996</v>
      </c>
    </row>
    <row r="66" spans="1:12" ht="32.25" customHeight="1">
      <c r="A66" s="103">
        <v>53</v>
      </c>
      <c r="B66" s="193"/>
      <c r="C66" s="202"/>
      <c r="D66" s="204"/>
      <c r="E66" s="105" t="s">
        <v>330</v>
      </c>
      <c r="F66" s="106">
        <v>25.66</v>
      </c>
      <c r="G66" s="107">
        <f>$G$6</f>
        <v>0.2</v>
      </c>
      <c r="H66" s="108">
        <f t="shared" si="7"/>
        <v>5.13</v>
      </c>
      <c r="I66" s="108">
        <f t="shared" si="14"/>
        <v>30.79</v>
      </c>
      <c r="J66" s="109">
        <v>0.2</v>
      </c>
      <c r="K66" s="108">
        <f t="shared" si="8"/>
        <v>6.16</v>
      </c>
      <c r="L66" s="110">
        <f t="shared" si="9"/>
        <v>36.950000000000003</v>
      </c>
    </row>
    <row r="67" spans="1:12" ht="32.25" customHeight="1">
      <c r="A67" s="103">
        <v>54</v>
      </c>
      <c r="B67" s="193"/>
      <c r="C67" s="195"/>
      <c r="D67" s="205"/>
      <c r="E67" s="105" t="s">
        <v>331</v>
      </c>
      <c r="F67" s="106">
        <v>48.26</v>
      </c>
      <c r="G67" s="107">
        <f>$G$6</f>
        <v>0.2</v>
      </c>
      <c r="H67" s="108">
        <f t="shared" si="7"/>
        <v>9.65</v>
      </c>
      <c r="I67" s="108">
        <f t="shared" si="14"/>
        <v>57.91</v>
      </c>
      <c r="J67" s="109">
        <v>0.2</v>
      </c>
      <c r="K67" s="108">
        <f t="shared" si="8"/>
        <v>11.58</v>
      </c>
      <c r="L67" s="110">
        <f t="shared" si="9"/>
        <v>69.489999999999995</v>
      </c>
    </row>
    <row r="68" spans="1:12" ht="53.25" customHeight="1">
      <c r="A68" s="103">
        <v>55</v>
      </c>
      <c r="B68" s="193" t="s">
        <v>332</v>
      </c>
      <c r="C68" s="194" t="s">
        <v>333</v>
      </c>
      <c r="D68" s="226" t="s">
        <v>334</v>
      </c>
      <c r="E68" s="105" t="s">
        <v>335</v>
      </c>
      <c r="F68" s="106">
        <v>17.54</v>
      </c>
      <c r="G68" s="107">
        <f>$G$6</f>
        <v>0.2</v>
      </c>
      <c r="H68" s="108">
        <f t="shared" si="7"/>
        <v>3.51</v>
      </c>
      <c r="I68" s="108">
        <f t="shared" si="14"/>
        <v>21.049999999999997</v>
      </c>
      <c r="J68" s="109">
        <v>0.2</v>
      </c>
      <c r="K68" s="108">
        <f t="shared" si="8"/>
        <v>4.21</v>
      </c>
      <c r="L68" s="110">
        <f t="shared" si="9"/>
        <v>25.259999999999998</v>
      </c>
    </row>
    <row r="69" spans="1:12" ht="53.25" customHeight="1">
      <c r="A69" s="103">
        <v>56</v>
      </c>
      <c r="B69" s="193"/>
      <c r="C69" s="195"/>
      <c r="D69" s="226"/>
      <c r="E69" s="105" t="s">
        <v>278</v>
      </c>
      <c r="F69" s="106">
        <v>33.32</v>
      </c>
      <c r="G69" s="107">
        <f>$G$6</f>
        <v>0.2</v>
      </c>
      <c r="H69" s="108">
        <f t="shared" si="7"/>
        <v>6.66</v>
      </c>
      <c r="I69" s="108">
        <f t="shared" si="14"/>
        <v>39.980000000000004</v>
      </c>
      <c r="J69" s="109">
        <v>0.2</v>
      </c>
      <c r="K69" s="108">
        <f t="shared" si="8"/>
        <v>8</v>
      </c>
      <c r="L69" s="110">
        <f t="shared" si="9"/>
        <v>47.980000000000004</v>
      </c>
    </row>
    <row r="70" spans="1:12">
      <c r="A70" s="206" t="s">
        <v>336</v>
      </c>
      <c r="B70" s="207"/>
      <c r="C70" s="207"/>
      <c r="D70" s="207"/>
      <c r="E70" s="207"/>
      <c r="F70" s="111"/>
      <c r="G70" s="111"/>
      <c r="H70" s="111"/>
      <c r="I70" s="111"/>
      <c r="J70" s="111"/>
      <c r="K70" s="111"/>
      <c r="L70" s="112"/>
    </row>
    <row r="71" spans="1:12" ht="27.75" customHeight="1">
      <c r="A71" s="103">
        <v>57</v>
      </c>
      <c r="B71" s="193" t="s">
        <v>337</v>
      </c>
      <c r="C71" s="220" t="s">
        <v>338</v>
      </c>
      <c r="D71" s="223"/>
      <c r="E71" s="105" t="s">
        <v>298</v>
      </c>
      <c r="F71" s="106">
        <v>2.5299999999999998</v>
      </c>
      <c r="G71" s="107">
        <f t="shared" ref="G71:G90" si="15">$G$6</f>
        <v>0.2</v>
      </c>
      <c r="H71" s="108">
        <f t="shared" si="7"/>
        <v>0.51</v>
      </c>
      <c r="I71" s="108">
        <f t="shared" si="14"/>
        <v>3.04</v>
      </c>
      <c r="J71" s="109">
        <v>0.2</v>
      </c>
      <c r="K71" s="108">
        <f t="shared" si="8"/>
        <v>0.61</v>
      </c>
      <c r="L71" s="110">
        <f t="shared" si="9"/>
        <v>3.65</v>
      </c>
    </row>
    <row r="72" spans="1:12" ht="27.75" customHeight="1">
      <c r="A72" s="103">
        <v>58</v>
      </c>
      <c r="B72" s="193"/>
      <c r="C72" s="221"/>
      <c r="D72" s="223"/>
      <c r="E72" s="105" t="s">
        <v>314</v>
      </c>
      <c r="F72" s="106">
        <v>4.22</v>
      </c>
      <c r="G72" s="107">
        <f t="shared" si="15"/>
        <v>0.2</v>
      </c>
      <c r="H72" s="108">
        <f t="shared" si="7"/>
        <v>0.84</v>
      </c>
      <c r="I72" s="108">
        <f t="shared" si="14"/>
        <v>5.0599999999999996</v>
      </c>
      <c r="J72" s="109">
        <v>0.2</v>
      </c>
      <c r="K72" s="108">
        <f t="shared" si="8"/>
        <v>1.01</v>
      </c>
      <c r="L72" s="110">
        <f t="shared" si="9"/>
        <v>6.0699999999999994</v>
      </c>
    </row>
    <row r="73" spans="1:12" ht="27.75" customHeight="1">
      <c r="A73" s="103">
        <v>59</v>
      </c>
      <c r="B73" s="193"/>
      <c r="C73" s="222"/>
      <c r="D73" s="223"/>
      <c r="E73" s="105" t="s">
        <v>272</v>
      </c>
      <c r="F73" s="106">
        <v>9.27</v>
      </c>
      <c r="G73" s="107">
        <f t="shared" si="15"/>
        <v>0.2</v>
      </c>
      <c r="H73" s="108">
        <f t="shared" si="7"/>
        <v>1.85</v>
      </c>
      <c r="I73" s="108">
        <f t="shared" si="14"/>
        <v>11.12</v>
      </c>
      <c r="J73" s="109">
        <v>0.2</v>
      </c>
      <c r="K73" s="108">
        <f t="shared" si="8"/>
        <v>2.2200000000000002</v>
      </c>
      <c r="L73" s="110">
        <f t="shared" si="9"/>
        <v>13.34</v>
      </c>
    </row>
    <row r="74" spans="1:12" ht="50.25" customHeight="1">
      <c r="A74" s="103">
        <v>60</v>
      </c>
      <c r="B74" s="193" t="s">
        <v>339</v>
      </c>
      <c r="C74" s="220" t="s">
        <v>340</v>
      </c>
      <c r="D74" s="226"/>
      <c r="E74" s="105" t="s">
        <v>341</v>
      </c>
      <c r="F74" s="106">
        <v>2.0699999999999998</v>
      </c>
      <c r="G74" s="107">
        <f t="shared" si="15"/>
        <v>0.2</v>
      </c>
      <c r="H74" s="108">
        <f t="shared" si="7"/>
        <v>0.41</v>
      </c>
      <c r="I74" s="108">
        <f t="shared" si="14"/>
        <v>2.48</v>
      </c>
      <c r="J74" s="109">
        <v>0.2</v>
      </c>
      <c r="K74" s="108">
        <f t="shared" si="8"/>
        <v>0.5</v>
      </c>
      <c r="L74" s="110">
        <f t="shared" si="9"/>
        <v>2.98</v>
      </c>
    </row>
    <row r="75" spans="1:12" ht="50.25" customHeight="1">
      <c r="A75" s="103">
        <v>61</v>
      </c>
      <c r="B75" s="196"/>
      <c r="C75" s="222"/>
      <c r="D75" s="203"/>
      <c r="E75" s="117" t="s">
        <v>342</v>
      </c>
      <c r="F75" s="106">
        <v>7.28</v>
      </c>
      <c r="G75" s="107">
        <f t="shared" si="15"/>
        <v>0.2</v>
      </c>
      <c r="H75" s="108">
        <f t="shared" si="7"/>
        <v>1.46</v>
      </c>
      <c r="I75" s="108">
        <f t="shared" si="14"/>
        <v>8.74</v>
      </c>
      <c r="J75" s="109">
        <v>0.2</v>
      </c>
      <c r="K75" s="108">
        <f t="shared" si="8"/>
        <v>1.75</v>
      </c>
      <c r="L75" s="110">
        <f t="shared" si="9"/>
        <v>10.49</v>
      </c>
    </row>
    <row r="76" spans="1:12" ht="18.75" customHeight="1">
      <c r="A76" s="103">
        <v>62</v>
      </c>
      <c r="B76" s="193" t="s">
        <v>343</v>
      </c>
      <c r="C76" s="220" t="s">
        <v>344</v>
      </c>
      <c r="D76" s="223"/>
      <c r="E76" s="105" t="s">
        <v>345</v>
      </c>
      <c r="F76" s="106">
        <v>1.69</v>
      </c>
      <c r="G76" s="107">
        <f t="shared" si="15"/>
        <v>0.2</v>
      </c>
      <c r="H76" s="108">
        <f t="shared" si="7"/>
        <v>0.34</v>
      </c>
      <c r="I76" s="108">
        <f t="shared" si="14"/>
        <v>2.0299999999999998</v>
      </c>
      <c r="J76" s="109">
        <v>0.2</v>
      </c>
      <c r="K76" s="108">
        <f t="shared" si="8"/>
        <v>0.41</v>
      </c>
      <c r="L76" s="110">
        <f t="shared" si="9"/>
        <v>2.44</v>
      </c>
    </row>
    <row r="77" spans="1:12" ht="18.75" customHeight="1">
      <c r="A77" s="103">
        <v>63</v>
      </c>
      <c r="B77" s="193"/>
      <c r="C77" s="221"/>
      <c r="D77" s="223"/>
      <c r="E77" s="105" t="s">
        <v>281</v>
      </c>
      <c r="F77" s="106">
        <v>3.14</v>
      </c>
      <c r="G77" s="107">
        <f t="shared" si="15"/>
        <v>0.2</v>
      </c>
      <c r="H77" s="108">
        <f t="shared" si="7"/>
        <v>0.63</v>
      </c>
      <c r="I77" s="108">
        <f t="shared" si="14"/>
        <v>3.77</v>
      </c>
      <c r="J77" s="109">
        <v>0.2</v>
      </c>
      <c r="K77" s="108">
        <f t="shared" si="8"/>
        <v>0.75</v>
      </c>
      <c r="L77" s="110">
        <f t="shared" si="9"/>
        <v>4.5199999999999996</v>
      </c>
    </row>
    <row r="78" spans="1:12" ht="18.75" customHeight="1">
      <c r="A78" s="103">
        <v>64</v>
      </c>
      <c r="B78" s="193"/>
      <c r="C78" s="221"/>
      <c r="D78" s="223"/>
      <c r="E78" s="105" t="s">
        <v>282</v>
      </c>
      <c r="F78" s="106">
        <v>9.35</v>
      </c>
      <c r="G78" s="107">
        <f t="shared" si="15"/>
        <v>0.2</v>
      </c>
      <c r="H78" s="108">
        <f t="shared" si="7"/>
        <v>1.87</v>
      </c>
      <c r="I78" s="108">
        <f t="shared" si="14"/>
        <v>11.219999999999999</v>
      </c>
      <c r="J78" s="109">
        <v>0.2</v>
      </c>
      <c r="K78" s="108">
        <f t="shared" si="8"/>
        <v>2.2400000000000002</v>
      </c>
      <c r="L78" s="110">
        <f t="shared" si="9"/>
        <v>13.459999999999999</v>
      </c>
    </row>
    <row r="79" spans="1:12" ht="18.75" customHeight="1">
      <c r="A79" s="103">
        <v>65</v>
      </c>
      <c r="B79" s="193"/>
      <c r="C79" s="221"/>
      <c r="D79" s="223"/>
      <c r="E79" s="105" t="s">
        <v>291</v>
      </c>
      <c r="F79" s="106">
        <v>15.32</v>
      </c>
      <c r="G79" s="107">
        <f t="shared" si="15"/>
        <v>0.2</v>
      </c>
      <c r="H79" s="108">
        <f t="shared" si="7"/>
        <v>3.06</v>
      </c>
      <c r="I79" s="108">
        <f t="shared" si="14"/>
        <v>18.38</v>
      </c>
      <c r="J79" s="109">
        <v>0.2</v>
      </c>
      <c r="K79" s="108">
        <f t="shared" si="8"/>
        <v>3.68</v>
      </c>
      <c r="L79" s="110">
        <f t="shared" si="9"/>
        <v>22.06</v>
      </c>
    </row>
    <row r="80" spans="1:12" ht="18.75" customHeight="1">
      <c r="A80" s="103">
        <v>66</v>
      </c>
      <c r="B80" s="193"/>
      <c r="C80" s="222"/>
      <c r="D80" s="223"/>
      <c r="E80" s="105" t="s">
        <v>283</v>
      </c>
      <c r="F80" s="106">
        <v>29.88</v>
      </c>
      <c r="G80" s="107">
        <f t="shared" si="15"/>
        <v>0.2</v>
      </c>
      <c r="H80" s="108">
        <f t="shared" si="7"/>
        <v>5.98</v>
      </c>
      <c r="I80" s="108">
        <f t="shared" si="14"/>
        <v>35.86</v>
      </c>
      <c r="J80" s="109">
        <v>0.2</v>
      </c>
      <c r="K80" s="108">
        <f t="shared" si="8"/>
        <v>7.17</v>
      </c>
      <c r="L80" s="110">
        <f t="shared" si="9"/>
        <v>43.03</v>
      </c>
    </row>
    <row r="81" spans="1:12" ht="18.75" customHeight="1">
      <c r="A81" s="103">
        <v>67</v>
      </c>
      <c r="B81" s="193" t="s">
        <v>346</v>
      </c>
      <c r="C81" s="220" t="s">
        <v>347</v>
      </c>
      <c r="D81" s="223"/>
      <c r="E81" s="105" t="s">
        <v>345</v>
      </c>
      <c r="F81" s="106">
        <v>1.52</v>
      </c>
      <c r="G81" s="107">
        <f t="shared" si="15"/>
        <v>0.2</v>
      </c>
      <c r="H81" s="108">
        <f t="shared" si="7"/>
        <v>0.3</v>
      </c>
      <c r="I81" s="108">
        <f t="shared" si="14"/>
        <v>1.82</v>
      </c>
      <c r="J81" s="109">
        <v>0.2</v>
      </c>
      <c r="K81" s="108">
        <f t="shared" si="8"/>
        <v>0.36</v>
      </c>
      <c r="L81" s="110">
        <f t="shared" si="9"/>
        <v>2.1800000000000002</v>
      </c>
    </row>
    <row r="82" spans="1:12" ht="18.75" customHeight="1">
      <c r="A82" s="103">
        <v>68</v>
      </c>
      <c r="B82" s="193"/>
      <c r="C82" s="221"/>
      <c r="D82" s="223"/>
      <c r="E82" s="105" t="s">
        <v>281</v>
      </c>
      <c r="F82" s="106">
        <v>2.6</v>
      </c>
      <c r="G82" s="107">
        <f t="shared" si="15"/>
        <v>0.2</v>
      </c>
      <c r="H82" s="108">
        <f t="shared" si="7"/>
        <v>0.52</v>
      </c>
      <c r="I82" s="108">
        <f t="shared" si="14"/>
        <v>3.12</v>
      </c>
      <c r="J82" s="109">
        <v>0.2</v>
      </c>
      <c r="K82" s="108">
        <f t="shared" si="8"/>
        <v>0.62</v>
      </c>
      <c r="L82" s="118">
        <f t="shared" si="9"/>
        <v>3.74</v>
      </c>
    </row>
    <row r="83" spans="1:12" ht="18.75" customHeight="1">
      <c r="A83" s="103">
        <v>69</v>
      </c>
      <c r="B83" s="193"/>
      <c r="C83" s="221"/>
      <c r="D83" s="223"/>
      <c r="E83" s="105" t="s">
        <v>282</v>
      </c>
      <c r="F83" s="106">
        <v>7.66</v>
      </c>
      <c r="G83" s="107">
        <f t="shared" si="15"/>
        <v>0.2</v>
      </c>
      <c r="H83" s="108">
        <f t="shared" si="7"/>
        <v>1.53</v>
      </c>
      <c r="I83" s="108">
        <f t="shared" si="14"/>
        <v>9.19</v>
      </c>
      <c r="J83" s="109">
        <v>0.2</v>
      </c>
      <c r="K83" s="108">
        <f t="shared" si="8"/>
        <v>1.84</v>
      </c>
      <c r="L83" s="118">
        <f t="shared" si="9"/>
        <v>11.03</v>
      </c>
    </row>
    <row r="84" spans="1:12" ht="18.75" customHeight="1">
      <c r="A84" s="103">
        <v>70</v>
      </c>
      <c r="B84" s="193"/>
      <c r="C84" s="221"/>
      <c r="D84" s="223"/>
      <c r="E84" s="105" t="s">
        <v>291</v>
      </c>
      <c r="F84" s="106">
        <v>12.26</v>
      </c>
      <c r="G84" s="107">
        <f t="shared" si="15"/>
        <v>0.2</v>
      </c>
      <c r="H84" s="108">
        <f t="shared" si="7"/>
        <v>2.4500000000000002</v>
      </c>
      <c r="I84" s="108">
        <f t="shared" si="14"/>
        <v>14.71</v>
      </c>
      <c r="J84" s="109">
        <v>0.2</v>
      </c>
      <c r="K84" s="108">
        <f t="shared" si="8"/>
        <v>2.94</v>
      </c>
      <c r="L84" s="118">
        <f t="shared" si="9"/>
        <v>17.650000000000002</v>
      </c>
    </row>
    <row r="85" spans="1:12" ht="18.75" customHeight="1">
      <c r="A85" s="103">
        <v>71</v>
      </c>
      <c r="B85" s="193"/>
      <c r="C85" s="222"/>
      <c r="D85" s="223"/>
      <c r="E85" s="105" t="s">
        <v>283</v>
      </c>
      <c r="F85" s="106">
        <v>24.52</v>
      </c>
      <c r="G85" s="107">
        <f t="shared" si="15"/>
        <v>0.2</v>
      </c>
      <c r="H85" s="108">
        <f t="shared" si="7"/>
        <v>4.9000000000000004</v>
      </c>
      <c r="I85" s="108">
        <f t="shared" si="14"/>
        <v>29.42</v>
      </c>
      <c r="J85" s="109">
        <v>0.2</v>
      </c>
      <c r="K85" s="108">
        <f t="shared" si="8"/>
        <v>5.88</v>
      </c>
      <c r="L85" s="118">
        <f t="shared" si="9"/>
        <v>35.300000000000004</v>
      </c>
    </row>
    <row r="86" spans="1:12" ht="114" customHeight="1">
      <c r="A86" s="103">
        <v>72</v>
      </c>
      <c r="B86" s="119" t="s">
        <v>348</v>
      </c>
      <c r="C86" s="120" t="s">
        <v>349</v>
      </c>
      <c r="D86" s="121"/>
      <c r="E86" s="105" t="s">
        <v>345</v>
      </c>
      <c r="F86" s="106">
        <v>3.44</v>
      </c>
      <c r="G86" s="107">
        <f t="shared" si="15"/>
        <v>0.2</v>
      </c>
      <c r="H86" s="108">
        <f t="shared" si="7"/>
        <v>0.69</v>
      </c>
      <c r="I86" s="108">
        <f t="shared" si="14"/>
        <v>4.13</v>
      </c>
      <c r="J86" s="109">
        <v>0.2</v>
      </c>
      <c r="K86" s="108">
        <f t="shared" si="8"/>
        <v>0.83</v>
      </c>
      <c r="L86" s="118">
        <f t="shared" si="9"/>
        <v>4.96</v>
      </c>
    </row>
    <row r="87" spans="1:12" ht="135.75" customHeight="1">
      <c r="A87" s="103">
        <v>73</v>
      </c>
      <c r="B87" s="193" t="s">
        <v>350</v>
      </c>
      <c r="C87" s="224" t="s">
        <v>351</v>
      </c>
      <c r="D87" s="121" t="s">
        <v>352</v>
      </c>
      <c r="E87" s="105" t="s">
        <v>353</v>
      </c>
      <c r="F87" s="106">
        <v>4.22</v>
      </c>
      <c r="G87" s="107">
        <f t="shared" si="15"/>
        <v>0.2</v>
      </c>
      <c r="H87" s="108">
        <f t="shared" si="7"/>
        <v>0.84</v>
      </c>
      <c r="I87" s="108">
        <f t="shared" si="14"/>
        <v>5.0599999999999996</v>
      </c>
      <c r="J87" s="109">
        <v>0.2</v>
      </c>
      <c r="K87" s="108">
        <f t="shared" si="8"/>
        <v>1.01</v>
      </c>
      <c r="L87" s="118">
        <f t="shared" si="9"/>
        <v>6.0699999999999994</v>
      </c>
    </row>
    <row r="88" spans="1:12" ht="25.5" customHeight="1">
      <c r="A88" s="103">
        <v>74</v>
      </c>
      <c r="B88" s="196"/>
      <c r="C88" s="225"/>
      <c r="D88" s="122" t="s">
        <v>354</v>
      </c>
      <c r="E88" s="105" t="s">
        <v>353</v>
      </c>
      <c r="F88" s="106">
        <v>5.75</v>
      </c>
      <c r="G88" s="107">
        <f t="shared" si="15"/>
        <v>0.2</v>
      </c>
      <c r="H88" s="108">
        <f t="shared" si="7"/>
        <v>1.1499999999999999</v>
      </c>
      <c r="I88" s="108">
        <f t="shared" si="14"/>
        <v>6.9</v>
      </c>
      <c r="J88" s="109">
        <v>0.2</v>
      </c>
      <c r="K88" s="108">
        <f t="shared" si="8"/>
        <v>1.38</v>
      </c>
      <c r="L88" s="110">
        <f t="shared" si="9"/>
        <v>8.2800000000000011</v>
      </c>
    </row>
    <row r="89" spans="1:12" ht="181.5" customHeight="1">
      <c r="A89" s="103">
        <v>75</v>
      </c>
      <c r="B89" s="193" t="s">
        <v>355</v>
      </c>
      <c r="C89" s="224" t="s">
        <v>356</v>
      </c>
      <c r="D89" s="104" t="s">
        <v>357</v>
      </c>
      <c r="E89" s="105" t="s">
        <v>358</v>
      </c>
      <c r="F89" s="106">
        <v>1.1399999999999999</v>
      </c>
      <c r="G89" s="107">
        <f t="shared" si="15"/>
        <v>0.2</v>
      </c>
      <c r="H89" s="108">
        <f t="shared" ref="H89:H90" si="16">ROUND(F89*G89,2)</f>
        <v>0.23</v>
      </c>
      <c r="I89" s="108">
        <f t="shared" si="14"/>
        <v>1.3699999999999999</v>
      </c>
      <c r="J89" s="109">
        <v>0.2</v>
      </c>
      <c r="K89" s="108">
        <f t="shared" ref="K89:K90" si="17">ROUND(I89*J89,2)</f>
        <v>0.27</v>
      </c>
      <c r="L89" s="110">
        <f t="shared" ref="L89:L90" si="18">I89+K89</f>
        <v>1.64</v>
      </c>
    </row>
    <row r="90" spans="1:12" ht="134.25" customHeight="1">
      <c r="A90" s="103">
        <v>76</v>
      </c>
      <c r="B90" s="193" t="s">
        <v>359</v>
      </c>
      <c r="C90" s="225"/>
      <c r="D90" s="123" t="s">
        <v>360</v>
      </c>
      <c r="E90" s="105" t="s">
        <v>345</v>
      </c>
      <c r="F90" s="106">
        <v>5.0599999999999996</v>
      </c>
      <c r="G90" s="107">
        <f t="shared" si="15"/>
        <v>0.2</v>
      </c>
      <c r="H90" s="108">
        <f t="shared" si="16"/>
        <v>1.01</v>
      </c>
      <c r="I90" s="108">
        <f t="shared" si="14"/>
        <v>6.0699999999999994</v>
      </c>
      <c r="J90" s="109">
        <v>0.2</v>
      </c>
      <c r="K90" s="108">
        <f t="shared" si="17"/>
        <v>1.21</v>
      </c>
      <c r="L90" s="110">
        <f t="shared" si="18"/>
        <v>7.2799999999999994</v>
      </c>
    </row>
    <row r="91" spans="1:12" ht="15">
      <c r="A91" s="206" t="s">
        <v>361</v>
      </c>
      <c r="B91" s="212"/>
      <c r="C91" s="212"/>
      <c r="D91" s="212"/>
      <c r="E91" s="212"/>
      <c r="F91" s="212"/>
      <c r="G91" s="213"/>
      <c r="H91" s="124"/>
      <c r="I91" s="124"/>
      <c r="J91" s="111"/>
      <c r="K91" s="111"/>
      <c r="L91" s="125"/>
    </row>
    <row r="92" spans="1:12" ht="35.25" customHeight="1">
      <c r="A92" s="116">
        <v>77</v>
      </c>
      <c r="B92" s="193" t="s">
        <v>362</v>
      </c>
      <c r="C92" s="214" t="s">
        <v>363</v>
      </c>
      <c r="D92" s="209" t="s">
        <v>364</v>
      </c>
      <c r="E92" s="126" t="s">
        <v>248</v>
      </c>
      <c r="F92" s="127">
        <v>3.52</v>
      </c>
      <c r="G92" s="107">
        <f t="shared" ref="G92:G105" si="19">$G$6</f>
        <v>0.2</v>
      </c>
      <c r="H92" s="108">
        <f>ROUND(F92*G92,2)</f>
        <v>0.7</v>
      </c>
      <c r="I92" s="108">
        <f>F92+H92</f>
        <v>4.22</v>
      </c>
      <c r="J92" s="109">
        <v>0.2</v>
      </c>
      <c r="K92" s="108">
        <f>ROUND(I92*J92,2)</f>
        <v>0.84</v>
      </c>
      <c r="L92" s="110">
        <f>I92+K92</f>
        <v>5.0599999999999996</v>
      </c>
    </row>
    <row r="93" spans="1:12" ht="35.25" customHeight="1">
      <c r="A93" s="116">
        <v>78</v>
      </c>
      <c r="B93" s="193"/>
      <c r="C93" s="215"/>
      <c r="D93" s="210"/>
      <c r="E93" s="126" t="s">
        <v>365</v>
      </c>
      <c r="F93" s="106">
        <v>7.28</v>
      </c>
      <c r="G93" s="107">
        <f t="shared" si="19"/>
        <v>0.2</v>
      </c>
      <c r="H93" s="108">
        <f t="shared" ref="H93:H105" si="20">ROUND(F93*G93,2)</f>
        <v>1.46</v>
      </c>
      <c r="I93" s="108">
        <f t="shared" ref="I93:I105" si="21">F93+H93</f>
        <v>8.74</v>
      </c>
      <c r="J93" s="109">
        <v>0.2</v>
      </c>
      <c r="K93" s="108">
        <f t="shared" ref="K93:K105" si="22">ROUND(I93*J93,2)</f>
        <v>1.75</v>
      </c>
      <c r="L93" s="110">
        <f t="shared" ref="L93:L105" si="23">I93+K93</f>
        <v>10.49</v>
      </c>
    </row>
    <row r="94" spans="1:12" ht="35.25" customHeight="1">
      <c r="A94" s="116">
        <v>79</v>
      </c>
      <c r="B94" s="193"/>
      <c r="C94" s="215"/>
      <c r="D94" s="211"/>
      <c r="E94" s="126" t="s">
        <v>366</v>
      </c>
      <c r="F94" s="106">
        <v>78.53</v>
      </c>
      <c r="G94" s="107">
        <f t="shared" si="19"/>
        <v>0.2</v>
      </c>
      <c r="H94" s="108">
        <f t="shared" si="20"/>
        <v>15.71</v>
      </c>
      <c r="I94" s="108">
        <f t="shared" si="21"/>
        <v>94.240000000000009</v>
      </c>
      <c r="J94" s="109">
        <v>0.2</v>
      </c>
      <c r="K94" s="108">
        <f t="shared" si="22"/>
        <v>18.850000000000001</v>
      </c>
      <c r="L94" s="110">
        <f t="shared" si="23"/>
        <v>113.09</v>
      </c>
    </row>
    <row r="95" spans="1:12" ht="18.75" customHeight="1">
      <c r="A95" s="116">
        <v>80</v>
      </c>
      <c r="B95" s="196"/>
      <c r="C95" s="216"/>
      <c r="D95" s="123" t="s">
        <v>86</v>
      </c>
      <c r="E95" s="128" t="s">
        <v>367</v>
      </c>
      <c r="F95" s="106">
        <v>66.650000000000006</v>
      </c>
      <c r="G95" s="107">
        <f t="shared" si="19"/>
        <v>0.2</v>
      </c>
      <c r="H95" s="108">
        <f t="shared" si="20"/>
        <v>13.33</v>
      </c>
      <c r="I95" s="108">
        <f t="shared" si="21"/>
        <v>79.98</v>
      </c>
      <c r="J95" s="109">
        <v>0.2</v>
      </c>
      <c r="K95" s="108">
        <f t="shared" si="22"/>
        <v>16</v>
      </c>
      <c r="L95" s="110">
        <f t="shared" si="23"/>
        <v>95.98</v>
      </c>
    </row>
    <row r="96" spans="1:12" ht="20.25" customHeight="1">
      <c r="A96" s="116">
        <v>81</v>
      </c>
      <c r="B96" s="193" t="s">
        <v>368</v>
      </c>
      <c r="C96" s="217" t="s">
        <v>369</v>
      </c>
      <c r="D96" s="209" t="s">
        <v>370</v>
      </c>
      <c r="E96" s="126" t="s">
        <v>248</v>
      </c>
      <c r="F96" s="106">
        <v>3.98</v>
      </c>
      <c r="G96" s="107">
        <f t="shared" si="19"/>
        <v>0.2</v>
      </c>
      <c r="H96" s="108">
        <f t="shared" si="20"/>
        <v>0.8</v>
      </c>
      <c r="I96" s="108">
        <f t="shared" si="21"/>
        <v>4.78</v>
      </c>
      <c r="J96" s="109">
        <v>0.2</v>
      </c>
      <c r="K96" s="108">
        <f t="shared" si="22"/>
        <v>0.96</v>
      </c>
      <c r="L96" s="110">
        <f t="shared" si="23"/>
        <v>5.74</v>
      </c>
    </row>
    <row r="97" spans="1:12" ht="20.25" customHeight="1">
      <c r="A97" s="116">
        <v>82</v>
      </c>
      <c r="B97" s="193"/>
      <c r="C97" s="218"/>
      <c r="D97" s="211"/>
      <c r="E97" s="126" t="s">
        <v>365</v>
      </c>
      <c r="F97" s="106">
        <v>8.0399999999999991</v>
      </c>
      <c r="G97" s="107">
        <f t="shared" si="19"/>
        <v>0.2</v>
      </c>
      <c r="H97" s="108">
        <f t="shared" si="20"/>
        <v>1.61</v>
      </c>
      <c r="I97" s="108">
        <f t="shared" si="21"/>
        <v>9.6499999999999986</v>
      </c>
      <c r="J97" s="109">
        <v>0.2</v>
      </c>
      <c r="K97" s="108">
        <f t="shared" si="22"/>
        <v>1.93</v>
      </c>
      <c r="L97" s="110">
        <f t="shared" si="23"/>
        <v>11.579999999999998</v>
      </c>
    </row>
    <row r="98" spans="1:12" ht="69" customHeight="1">
      <c r="A98" s="116">
        <v>83</v>
      </c>
      <c r="B98" s="193"/>
      <c r="C98" s="218"/>
      <c r="D98" s="203" t="s">
        <v>371</v>
      </c>
      <c r="E98" s="126" t="s">
        <v>248</v>
      </c>
      <c r="F98" s="106">
        <v>3.98</v>
      </c>
      <c r="G98" s="107">
        <f t="shared" si="19"/>
        <v>0.2</v>
      </c>
      <c r="H98" s="108">
        <f t="shared" si="20"/>
        <v>0.8</v>
      </c>
      <c r="I98" s="108">
        <f t="shared" si="21"/>
        <v>4.78</v>
      </c>
      <c r="J98" s="109">
        <v>0.2</v>
      </c>
      <c r="K98" s="108">
        <f t="shared" si="22"/>
        <v>0.96</v>
      </c>
      <c r="L98" s="110">
        <f t="shared" si="23"/>
        <v>5.74</v>
      </c>
    </row>
    <row r="99" spans="1:12" ht="69" customHeight="1">
      <c r="A99" s="116">
        <v>84</v>
      </c>
      <c r="B99" s="193"/>
      <c r="C99" s="218"/>
      <c r="D99" s="204"/>
      <c r="E99" s="126" t="s">
        <v>365</v>
      </c>
      <c r="F99" s="106">
        <v>8.0399999999999991</v>
      </c>
      <c r="G99" s="107">
        <f t="shared" si="19"/>
        <v>0.2</v>
      </c>
      <c r="H99" s="108">
        <f t="shared" si="20"/>
        <v>1.61</v>
      </c>
      <c r="I99" s="108">
        <f t="shared" si="21"/>
        <v>9.6499999999999986</v>
      </c>
      <c r="J99" s="109">
        <v>0.2</v>
      </c>
      <c r="K99" s="108">
        <f t="shared" si="22"/>
        <v>1.93</v>
      </c>
      <c r="L99" s="110">
        <f t="shared" si="23"/>
        <v>11.579999999999998</v>
      </c>
    </row>
    <row r="100" spans="1:12" ht="69" customHeight="1">
      <c r="A100" s="116">
        <v>85</v>
      </c>
      <c r="B100" s="193"/>
      <c r="C100" s="218"/>
      <c r="D100" s="205"/>
      <c r="E100" s="126" t="s">
        <v>367</v>
      </c>
      <c r="F100" s="106">
        <v>76.599999999999994</v>
      </c>
      <c r="G100" s="107">
        <f t="shared" si="19"/>
        <v>0.2</v>
      </c>
      <c r="H100" s="108">
        <f t="shared" si="20"/>
        <v>15.32</v>
      </c>
      <c r="I100" s="108">
        <f t="shared" si="21"/>
        <v>91.919999999999987</v>
      </c>
      <c r="J100" s="109">
        <v>0.2</v>
      </c>
      <c r="K100" s="108">
        <f t="shared" si="22"/>
        <v>18.38</v>
      </c>
      <c r="L100" s="110">
        <f t="shared" si="23"/>
        <v>110.29999999999998</v>
      </c>
    </row>
    <row r="101" spans="1:12" ht="43.5" customHeight="1">
      <c r="A101" s="116">
        <v>86</v>
      </c>
      <c r="B101" s="193"/>
      <c r="C101" s="218"/>
      <c r="D101" s="104" t="s">
        <v>372</v>
      </c>
      <c r="E101" s="126" t="s">
        <v>373</v>
      </c>
      <c r="F101" s="106">
        <v>11.1</v>
      </c>
      <c r="G101" s="107">
        <f t="shared" si="19"/>
        <v>0.2</v>
      </c>
      <c r="H101" s="108">
        <f t="shared" si="20"/>
        <v>2.2200000000000002</v>
      </c>
      <c r="I101" s="108">
        <f t="shared" si="21"/>
        <v>13.32</v>
      </c>
      <c r="J101" s="109">
        <v>0.2</v>
      </c>
      <c r="K101" s="108">
        <f t="shared" si="22"/>
        <v>2.66</v>
      </c>
      <c r="L101" s="110">
        <f t="shared" si="23"/>
        <v>15.98</v>
      </c>
    </row>
    <row r="102" spans="1:12" ht="23.25" customHeight="1">
      <c r="A102" s="116">
        <v>87</v>
      </c>
      <c r="B102" s="193"/>
      <c r="C102" s="219"/>
      <c r="D102" s="104" t="s">
        <v>374</v>
      </c>
      <c r="E102" s="126" t="s">
        <v>375</v>
      </c>
      <c r="F102" s="106">
        <v>222.17</v>
      </c>
      <c r="G102" s="107">
        <f t="shared" si="19"/>
        <v>0.2</v>
      </c>
      <c r="H102" s="108">
        <f t="shared" si="20"/>
        <v>44.43</v>
      </c>
      <c r="I102" s="108">
        <f t="shared" si="21"/>
        <v>266.59999999999997</v>
      </c>
      <c r="J102" s="109">
        <v>0.2</v>
      </c>
      <c r="K102" s="108">
        <f t="shared" si="22"/>
        <v>53.32</v>
      </c>
      <c r="L102" s="110">
        <f t="shared" si="23"/>
        <v>319.91999999999996</v>
      </c>
    </row>
    <row r="103" spans="1:12" ht="34.5" customHeight="1">
      <c r="A103" s="116">
        <v>88</v>
      </c>
      <c r="B103" s="193" t="s">
        <v>376</v>
      </c>
      <c r="C103" s="208" t="s">
        <v>377</v>
      </c>
      <c r="D103" s="209" t="s">
        <v>378</v>
      </c>
      <c r="E103" s="129" t="s">
        <v>248</v>
      </c>
      <c r="F103" s="106">
        <v>3.68</v>
      </c>
      <c r="G103" s="107">
        <f t="shared" si="19"/>
        <v>0.2</v>
      </c>
      <c r="H103" s="108">
        <f t="shared" si="20"/>
        <v>0.74</v>
      </c>
      <c r="I103" s="108">
        <f t="shared" si="21"/>
        <v>4.42</v>
      </c>
      <c r="J103" s="109">
        <v>0.2</v>
      </c>
      <c r="K103" s="108">
        <f t="shared" si="22"/>
        <v>0.88</v>
      </c>
      <c r="L103" s="110">
        <f t="shared" si="23"/>
        <v>5.3</v>
      </c>
    </row>
    <row r="104" spans="1:12" ht="34.5" customHeight="1">
      <c r="A104" s="116">
        <v>89</v>
      </c>
      <c r="B104" s="193"/>
      <c r="C104" s="202"/>
      <c r="D104" s="210"/>
      <c r="E104" s="129" t="s">
        <v>373</v>
      </c>
      <c r="F104" s="106">
        <v>10.19</v>
      </c>
      <c r="G104" s="107">
        <f t="shared" si="19"/>
        <v>0.2</v>
      </c>
      <c r="H104" s="108">
        <f t="shared" si="20"/>
        <v>2.04</v>
      </c>
      <c r="I104" s="108">
        <f t="shared" si="21"/>
        <v>12.23</v>
      </c>
      <c r="J104" s="109">
        <v>0.2</v>
      </c>
      <c r="K104" s="108">
        <f t="shared" si="22"/>
        <v>2.4500000000000002</v>
      </c>
      <c r="L104" s="110">
        <f t="shared" si="23"/>
        <v>14.68</v>
      </c>
    </row>
    <row r="105" spans="1:12" ht="34.5" customHeight="1">
      <c r="A105" s="116">
        <v>90</v>
      </c>
      <c r="B105" s="193"/>
      <c r="C105" s="195"/>
      <c r="D105" s="211"/>
      <c r="E105" s="129" t="s">
        <v>379</v>
      </c>
      <c r="F105" s="106">
        <v>76.599999999999994</v>
      </c>
      <c r="G105" s="107">
        <f t="shared" si="19"/>
        <v>0.2</v>
      </c>
      <c r="H105" s="108">
        <f t="shared" si="20"/>
        <v>15.32</v>
      </c>
      <c r="I105" s="108">
        <f t="shared" si="21"/>
        <v>91.919999999999987</v>
      </c>
      <c r="J105" s="109">
        <v>0.2</v>
      </c>
      <c r="K105" s="108">
        <f t="shared" si="22"/>
        <v>18.38</v>
      </c>
      <c r="L105" s="110">
        <f t="shared" si="23"/>
        <v>110.29999999999998</v>
      </c>
    </row>
    <row r="106" spans="1:12">
      <c r="A106" s="206" t="s">
        <v>380</v>
      </c>
      <c r="B106" s="207"/>
      <c r="C106" s="207"/>
      <c r="D106" s="207"/>
      <c r="E106" s="207"/>
      <c r="F106" s="111"/>
      <c r="G106" s="111"/>
      <c r="H106" s="111"/>
      <c r="I106" s="111"/>
      <c r="J106" s="111"/>
      <c r="K106" s="111"/>
      <c r="L106" s="112"/>
    </row>
    <row r="107" spans="1:12" ht="103.5" customHeight="1">
      <c r="A107" s="116">
        <v>91</v>
      </c>
      <c r="B107" s="119" t="s">
        <v>381</v>
      </c>
      <c r="C107" s="130" t="s">
        <v>382</v>
      </c>
      <c r="D107" s="131"/>
      <c r="E107" s="129" t="s">
        <v>242</v>
      </c>
      <c r="F107" s="132">
        <v>1.31</v>
      </c>
      <c r="G107" s="107">
        <f>$G$6</f>
        <v>0.2</v>
      </c>
      <c r="H107" s="108">
        <f>ROUND(F107*G107,2)</f>
        <v>0.26</v>
      </c>
      <c r="I107" s="108">
        <f>F107+H107</f>
        <v>1.57</v>
      </c>
      <c r="J107" s="109">
        <v>0.2</v>
      </c>
      <c r="K107" s="108">
        <f>ROUND(I107*J107,2)</f>
        <v>0.31</v>
      </c>
      <c r="L107" s="110">
        <f>I107+K107</f>
        <v>1.8800000000000001</v>
      </c>
    </row>
    <row r="108" spans="1:12">
      <c r="A108" s="206" t="s">
        <v>238</v>
      </c>
      <c r="B108" s="207"/>
      <c r="C108" s="207"/>
      <c r="D108" s="207"/>
      <c r="E108" s="207"/>
      <c r="F108" s="111"/>
      <c r="G108" s="111"/>
      <c r="H108" s="111"/>
      <c r="I108" s="111"/>
      <c r="J108" s="111"/>
      <c r="K108" s="111"/>
      <c r="L108" s="112"/>
    </row>
    <row r="109" spans="1:12" ht="18.75" customHeight="1">
      <c r="A109" s="103">
        <v>92</v>
      </c>
      <c r="B109" s="196" t="s">
        <v>383</v>
      </c>
      <c r="C109" s="194" t="s">
        <v>384</v>
      </c>
      <c r="D109" s="203"/>
      <c r="E109" s="126" t="s">
        <v>385</v>
      </c>
      <c r="F109" s="127">
        <v>3.21</v>
      </c>
      <c r="G109" s="107">
        <f t="shared" ref="G109:G118" si="24">$G$6</f>
        <v>0.2</v>
      </c>
      <c r="H109" s="108">
        <f>ROUND(F109*G109,2)</f>
        <v>0.64</v>
      </c>
      <c r="I109" s="108">
        <f>F109+H109</f>
        <v>3.85</v>
      </c>
      <c r="J109" s="109">
        <v>0.2</v>
      </c>
      <c r="K109" s="108">
        <f>ROUND(I109*J109,2)</f>
        <v>0.77</v>
      </c>
      <c r="L109" s="110">
        <f>I109+K109</f>
        <v>4.62</v>
      </c>
    </row>
    <row r="110" spans="1:12" ht="18.75" customHeight="1">
      <c r="A110" s="103">
        <v>93</v>
      </c>
      <c r="B110" s="197"/>
      <c r="C110" s="202"/>
      <c r="D110" s="204"/>
      <c r="E110" s="126" t="s">
        <v>386</v>
      </c>
      <c r="F110" s="106">
        <v>6.74</v>
      </c>
      <c r="G110" s="107">
        <f t="shared" si="24"/>
        <v>0.2</v>
      </c>
      <c r="H110" s="108">
        <f t="shared" ref="H110:H118" si="25">ROUND(F110*G110,2)</f>
        <v>1.35</v>
      </c>
      <c r="I110" s="108">
        <f t="shared" ref="I110:I118" si="26">F110+H110</f>
        <v>8.09</v>
      </c>
      <c r="J110" s="109">
        <v>0.2</v>
      </c>
      <c r="K110" s="108">
        <f t="shared" ref="K110:K118" si="27">ROUND(I110*J110,2)</f>
        <v>1.62</v>
      </c>
      <c r="L110" s="110">
        <f t="shared" ref="L110:L118" si="28">I110+K110</f>
        <v>9.7100000000000009</v>
      </c>
    </row>
    <row r="111" spans="1:12" ht="18.75" customHeight="1">
      <c r="A111" s="103">
        <v>94</v>
      </c>
      <c r="B111" s="197"/>
      <c r="C111" s="202"/>
      <c r="D111" s="204"/>
      <c r="E111" s="126" t="s">
        <v>387</v>
      </c>
      <c r="F111" s="106">
        <v>12.64</v>
      </c>
      <c r="G111" s="107">
        <f t="shared" si="24"/>
        <v>0.2</v>
      </c>
      <c r="H111" s="108">
        <f t="shared" si="25"/>
        <v>2.5299999999999998</v>
      </c>
      <c r="I111" s="108">
        <f t="shared" si="26"/>
        <v>15.17</v>
      </c>
      <c r="J111" s="109">
        <v>0.2</v>
      </c>
      <c r="K111" s="108">
        <f t="shared" si="27"/>
        <v>3.03</v>
      </c>
      <c r="L111" s="110">
        <f t="shared" si="28"/>
        <v>18.2</v>
      </c>
    </row>
    <row r="112" spans="1:12" ht="18.75" customHeight="1">
      <c r="A112" s="103">
        <v>95</v>
      </c>
      <c r="B112" s="197"/>
      <c r="C112" s="202"/>
      <c r="D112" s="204"/>
      <c r="E112" s="126" t="s">
        <v>388</v>
      </c>
      <c r="F112" s="106">
        <v>22.37</v>
      </c>
      <c r="G112" s="107">
        <f t="shared" si="24"/>
        <v>0.2</v>
      </c>
      <c r="H112" s="108">
        <f t="shared" si="25"/>
        <v>4.47</v>
      </c>
      <c r="I112" s="108">
        <f t="shared" si="26"/>
        <v>26.84</v>
      </c>
      <c r="J112" s="109">
        <v>0.2</v>
      </c>
      <c r="K112" s="108">
        <f t="shared" si="27"/>
        <v>5.37</v>
      </c>
      <c r="L112" s="110">
        <f t="shared" si="28"/>
        <v>32.21</v>
      </c>
    </row>
    <row r="113" spans="1:12" ht="18.75" customHeight="1">
      <c r="A113" s="103">
        <v>96</v>
      </c>
      <c r="B113" s="201"/>
      <c r="C113" s="195"/>
      <c r="D113" s="205"/>
      <c r="E113" s="126" t="s">
        <v>389</v>
      </c>
      <c r="F113" s="106">
        <v>35.47</v>
      </c>
      <c r="G113" s="107">
        <f t="shared" si="24"/>
        <v>0.2</v>
      </c>
      <c r="H113" s="108">
        <f t="shared" si="25"/>
        <v>7.09</v>
      </c>
      <c r="I113" s="108">
        <f t="shared" si="26"/>
        <v>42.56</v>
      </c>
      <c r="J113" s="109">
        <v>0.2</v>
      </c>
      <c r="K113" s="108">
        <f t="shared" si="27"/>
        <v>8.51</v>
      </c>
      <c r="L113" s="110">
        <f t="shared" si="28"/>
        <v>51.07</v>
      </c>
    </row>
    <row r="114" spans="1:12" ht="18.75" customHeight="1">
      <c r="A114" s="103">
        <v>97</v>
      </c>
      <c r="B114" s="196" t="s">
        <v>390</v>
      </c>
      <c r="C114" s="194" t="s">
        <v>391</v>
      </c>
      <c r="D114" s="203"/>
      <c r="E114" s="126" t="s">
        <v>385</v>
      </c>
      <c r="F114" s="106">
        <v>3.37</v>
      </c>
      <c r="G114" s="107">
        <f t="shared" si="24"/>
        <v>0.2</v>
      </c>
      <c r="H114" s="108">
        <f t="shared" si="25"/>
        <v>0.67</v>
      </c>
      <c r="I114" s="108">
        <f t="shared" si="26"/>
        <v>4.04</v>
      </c>
      <c r="J114" s="109">
        <v>0.2</v>
      </c>
      <c r="K114" s="108">
        <f t="shared" si="27"/>
        <v>0.81</v>
      </c>
      <c r="L114" s="110">
        <f t="shared" si="28"/>
        <v>4.8499999999999996</v>
      </c>
    </row>
    <row r="115" spans="1:12" ht="18.75" customHeight="1">
      <c r="A115" s="103">
        <v>98</v>
      </c>
      <c r="B115" s="197"/>
      <c r="C115" s="202"/>
      <c r="D115" s="204"/>
      <c r="E115" s="126" t="s">
        <v>386</v>
      </c>
      <c r="F115" s="106">
        <v>7.43</v>
      </c>
      <c r="G115" s="107">
        <f t="shared" si="24"/>
        <v>0.2</v>
      </c>
      <c r="H115" s="108">
        <f t="shared" si="25"/>
        <v>1.49</v>
      </c>
      <c r="I115" s="108">
        <f t="shared" si="26"/>
        <v>8.92</v>
      </c>
      <c r="J115" s="109">
        <v>0.2</v>
      </c>
      <c r="K115" s="108">
        <f t="shared" si="27"/>
        <v>1.78</v>
      </c>
      <c r="L115" s="110">
        <f t="shared" si="28"/>
        <v>10.7</v>
      </c>
    </row>
    <row r="116" spans="1:12" ht="18.75" customHeight="1">
      <c r="A116" s="103">
        <v>99</v>
      </c>
      <c r="B116" s="197"/>
      <c r="C116" s="202"/>
      <c r="D116" s="204"/>
      <c r="E116" s="126" t="s">
        <v>387</v>
      </c>
      <c r="F116" s="106">
        <v>14.41</v>
      </c>
      <c r="G116" s="107">
        <f t="shared" si="24"/>
        <v>0.2</v>
      </c>
      <c r="H116" s="108">
        <f t="shared" si="25"/>
        <v>2.88</v>
      </c>
      <c r="I116" s="108">
        <f t="shared" si="26"/>
        <v>17.29</v>
      </c>
      <c r="J116" s="109">
        <v>0.2</v>
      </c>
      <c r="K116" s="108">
        <f t="shared" si="27"/>
        <v>3.46</v>
      </c>
      <c r="L116" s="110">
        <f t="shared" si="28"/>
        <v>20.75</v>
      </c>
    </row>
    <row r="117" spans="1:12" ht="18.75" customHeight="1">
      <c r="A117" s="103">
        <v>100</v>
      </c>
      <c r="B117" s="197"/>
      <c r="C117" s="202"/>
      <c r="D117" s="204"/>
      <c r="E117" s="126" t="s">
        <v>388</v>
      </c>
      <c r="F117" s="106">
        <v>25.43</v>
      </c>
      <c r="G117" s="107">
        <f t="shared" si="24"/>
        <v>0.2</v>
      </c>
      <c r="H117" s="108">
        <f t="shared" si="25"/>
        <v>5.09</v>
      </c>
      <c r="I117" s="108">
        <f t="shared" si="26"/>
        <v>30.52</v>
      </c>
      <c r="J117" s="109">
        <v>0.2</v>
      </c>
      <c r="K117" s="108">
        <f t="shared" si="27"/>
        <v>6.1</v>
      </c>
      <c r="L117" s="110">
        <f t="shared" si="28"/>
        <v>36.619999999999997</v>
      </c>
    </row>
    <row r="118" spans="1:12" ht="18.75" customHeight="1">
      <c r="A118" s="103">
        <v>101</v>
      </c>
      <c r="B118" s="201"/>
      <c r="C118" s="195"/>
      <c r="D118" s="205"/>
      <c r="E118" s="126" t="s">
        <v>389</v>
      </c>
      <c r="F118" s="106">
        <v>39.07</v>
      </c>
      <c r="G118" s="107">
        <f t="shared" si="24"/>
        <v>0.2</v>
      </c>
      <c r="H118" s="108">
        <f t="shared" si="25"/>
        <v>7.81</v>
      </c>
      <c r="I118" s="108">
        <f t="shared" si="26"/>
        <v>46.88</v>
      </c>
      <c r="J118" s="109">
        <v>0.2</v>
      </c>
      <c r="K118" s="108">
        <f t="shared" si="27"/>
        <v>9.3800000000000008</v>
      </c>
      <c r="L118" s="110">
        <f t="shared" si="28"/>
        <v>56.260000000000005</v>
      </c>
    </row>
    <row r="119" spans="1:12">
      <c r="A119" s="206" t="s">
        <v>392</v>
      </c>
      <c r="B119" s="207"/>
      <c r="C119" s="207"/>
      <c r="D119" s="207"/>
      <c r="E119" s="207"/>
      <c r="F119" s="111"/>
      <c r="G119" s="111"/>
      <c r="H119" s="111"/>
      <c r="I119" s="111"/>
      <c r="J119" s="111"/>
      <c r="K119" s="111"/>
      <c r="L119" s="112"/>
    </row>
    <row r="120" spans="1:12" ht="76.5" customHeight="1">
      <c r="A120" s="103">
        <v>102</v>
      </c>
      <c r="B120" s="193" t="s">
        <v>393</v>
      </c>
      <c r="C120" s="194" t="s">
        <v>394</v>
      </c>
      <c r="D120" s="129" t="s">
        <v>395</v>
      </c>
      <c r="E120" s="133" t="s">
        <v>396</v>
      </c>
      <c r="F120" s="127">
        <v>11.39</v>
      </c>
      <c r="G120" s="107">
        <f t="shared" ref="G120:G134" si="29">$G$6</f>
        <v>0.2</v>
      </c>
      <c r="H120" s="108">
        <f t="shared" ref="H120:H134" si="30">ROUND(F120*G120,2)</f>
        <v>2.2799999999999998</v>
      </c>
      <c r="I120" s="108">
        <f t="shared" ref="I120:I134" si="31">F120+H120</f>
        <v>13.67</v>
      </c>
      <c r="J120" s="109">
        <v>0.2</v>
      </c>
      <c r="K120" s="108">
        <f t="shared" ref="K120:K134" si="32">ROUND(I120*J120,2)</f>
        <v>2.73</v>
      </c>
      <c r="L120" s="118">
        <f t="shared" ref="L120:L134" si="33">I120+K120</f>
        <v>16.399999999999999</v>
      </c>
    </row>
    <row r="121" spans="1:12" ht="76.5" customHeight="1">
      <c r="A121" s="103">
        <v>103</v>
      </c>
      <c r="B121" s="193"/>
      <c r="C121" s="195"/>
      <c r="D121" s="129"/>
      <c r="E121" s="133" t="s">
        <v>331</v>
      </c>
      <c r="F121" s="106">
        <v>19.12</v>
      </c>
      <c r="G121" s="107">
        <f t="shared" si="29"/>
        <v>0.2</v>
      </c>
      <c r="H121" s="108">
        <f t="shared" si="30"/>
        <v>3.82</v>
      </c>
      <c r="I121" s="108">
        <f t="shared" si="31"/>
        <v>22.94</v>
      </c>
      <c r="J121" s="109">
        <v>0.2</v>
      </c>
      <c r="K121" s="108">
        <f t="shared" si="32"/>
        <v>4.59</v>
      </c>
      <c r="L121" s="118">
        <f t="shared" si="33"/>
        <v>27.53</v>
      </c>
    </row>
    <row r="122" spans="1:12" ht="79.5" customHeight="1">
      <c r="A122" s="103">
        <v>104</v>
      </c>
      <c r="B122" s="193" t="s">
        <v>397</v>
      </c>
      <c r="C122" s="194" t="s">
        <v>398</v>
      </c>
      <c r="D122" s="129" t="s">
        <v>395</v>
      </c>
      <c r="E122" s="133" t="s">
        <v>396</v>
      </c>
      <c r="F122" s="106">
        <v>11.03</v>
      </c>
      <c r="G122" s="107">
        <f t="shared" si="29"/>
        <v>0.2</v>
      </c>
      <c r="H122" s="108">
        <f t="shared" si="30"/>
        <v>2.21</v>
      </c>
      <c r="I122" s="108">
        <f t="shared" si="31"/>
        <v>13.239999999999998</v>
      </c>
      <c r="J122" s="109">
        <v>0.2</v>
      </c>
      <c r="K122" s="108">
        <f t="shared" si="32"/>
        <v>2.65</v>
      </c>
      <c r="L122" s="118">
        <f t="shared" si="33"/>
        <v>15.889999999999999</v>
      </c>
    </row>
    <row r="123" spans="1:12" ht="79.5" customHeight="1">
      <c r="A123" s="103">
        <v>105</v>
      </c>
      <c r="B123" s="193"/>
      <c r="C123" s="195"/>
      <c r="D123" s="129"/>
      <c r="E123" s="133" t="s">
        <v>331</v>
      </c>
      <c r="F123" s="106">
        <v>18.510000000000002</v>
      </c>
      <c r="G123" s="107">
        <f t="shared" si="29"/>
        <v>0.2</v>
      </c>
      <c r="H123" s="108">
        <f t="shared" si="30"/>
        <v>3.7</v>
      </c>
      <c r="I123" s="108">
        <f t="shared" si="31"/>
        <v>22.21</v>
      </c>
      <c r="J123" s="109">
        <v>0.2</v>
      </c>
      <c r="K123" s="108">
        <f t="shared" si="32"/>
        <v>4.4400000000000004</v>
      </c>
      <c r="L123" s="118">
        <f t="shared" si="33"/>
        <v>26.650000000000002</v>
      </c>
    </row>
    <row r="124" spans="1:12" ht="75.75" customHeight="1">
      <c r="A124" s="103">
        <v>106</v>
      </c>
      <c r="B124" s="196" t="s">
        <v>399</v>
      </c>
      <c r="C124" s="198" t="s">
        <v>400</v>
      </c>
      <c r="D124" s="134" t="s">
        <v>395</v>
      </c>
      <c r="E124" s="133" t="s">
        <v>396</v>
      </c>
      <c r="F124" s="106">
        <v>14.7</v>
      </c>
      <c r="G124" s="107">
        <f t="shared" si="29"/>
        <v>0.2</v>
      </c>
      <c r="H124" s="108">
        <f t="shared" si="30"/>
        <v>2.94</v>
      </c>
      <c r="I124" s="108">
        <f t="shared" si="31"/>
        <v>17.64</v>
      </c>
      <c r="J124" s="109">
        <v>0.2</v>
      </c>
      <c r="K124" s="108">
        <f t="shared" si="32"/>
        <v>3.53</v>
      </c>
      <c r="L124" s="118">
        <f t="shared" si="33"/>
        <v>21.17</v>
      </c>
    </row>
    <row r="125" spans="1:12" ht="70.5" customHeight="1">
      <c r="A125" s="103">
        <v>107</v>
      </c>
      <c r="B125" s="197"/>
      <c r="C125" s="199"/>
      <c r="D125" s="135"/>
      <c r="E125" s="133" t="s">
        <v>331</v>
      </c>
      <c r="F125" s="106">
        <v>25.2</v>
      </c>
      <c r="G125" s="107">
        <f t="shared" si="29"/>
        <v>0.2</v>
      </c>
      <c r="H125" s="108">
        <f t="shared" si="30"/>
        <v>5.04</v>
      </c>
      <c r="I125" s="108">
        <f t="shared" si="31"/>
        <v>30.24</v>
      </c>
      <c r="J125" s="109">
        <v>0.2</v>
      </c>
      <c r="K125" s="108">
        <f t="shared" si="32"/>
        <v>6.05</v>
      </c>
      <c r="L125" s="118">
        <f t="shared" si="33"/>
        <v>36.29</v>
      </c>
    </row>
    <row r="126" spans="1:12" ht="15" customHeight="1">
      <c r="A126" s="103">
        <v>108</v>
      </c>
      <c r="B126" s="193" t="s">
        <v>401</v>
      </c>
      <c r="C126" s="198" t="s">
        <v>402</v>
      </c>
      <c r="D126" s="104" t="s">
        <v>173</v>
      </c>
      <c r="E126" s="133" t="s">
        <v>403</v>
      </c>
      <c r="F126" s="106">
        <v>48.63</v>
      </c>
      <c r="G126" s="107">
        <f t="shared" si="29"/>
        <v>0.2</v>
      </c>
      <c r="H126" s="108">
        <f t="shared" si="30"/>
        <v>9.73</v>
      </c>
      <c r="I126" s="108">
        <f t="shared" si="31"/>
        <v>58.36</v>
      </c>
      <c r="J126" s="109">
        <v>0.2</v>
      </c>
      <c r="K126" s="108">
        <f t="shared" si="32"/>
        <v>11.67</v>
      </c>
      <c r="L126" s="118">
        <f t="shared" si="33"/>
        <v>70.03</v>
      </c>
    </row>
    <row r="127" spans="1:12" ht="15">
      <c r="A127" s="103">
        <v>109</v>
      </c>
      <c r="B127" s="193"/>
      <c r="C127" s="200"/>
      <c r="D127" s="104" t="s">
        <v>404</v>
      </c>
      <c r="E127" s="133" t="s">
        <v>403</v>
      </c>
      <c r="F127" s="106">
        <v>49.42</v>
      </c>
      <c r="G127" s="107">
        <f t="shared" si="29"/>
        <v>0.2</v>
      </c>
      <c r="H127" s="108">
        <f t="shared" si="30"/>
        <v>9.8800000000000008</v>
      </c>
      <c r="I127" s="108">
        <f t="shared" si="31"/>
        <v>59.300000000000004</v>
      </c>
      <c r="J127" s="109">
        <v>0.2</v>
      </c>
      <c r="K127" s="108">
        <f t="shared" si="32"/>
        <v>11.86</v>
      </c>
      <c r="L127" s="118">
        <f t="shared" si="33"/>
        <v>71.16</v>
      </c>
    </row>
    <row r="128" spans="1:12" ht="15" customHeight="1">
      <c r="A128" s="103">
        <v>110</v>
      </c>
      <c r="B128" s="193"/>
      <c r="C128" s="200"/>
      <c r="D128" s="104" t="s">
        <v>405</v>
      </c>
      <c r="E128" s="133" t="s">
        <v>403</v>
      </c>
      <c r="F128" s="106">
        <v>47.45</v>
      </c>
      <c r="G128" s="107">
        <f t="shared" si="29"/>
        <v>0.2</v>
      </c>
      <c r="H128" s="108">
        <f t="shared" si="30"/>
        <v>9.49</v>
      </c>
      <c r="I128" s="108">
        <f t="shared" si="31"/>
        <v>56.940000000000005</v>
      </c>
      <c r="J128" s="109">
        <v>0.2</v>
      </c>
      <c r="K128" s="108">
        <f t="shared" si="32"/>
        <v>11.39</v>
      </c>
      <c r="L128" s="118">
        <f t="shared" si="33"/>
        <v>68.330000000000013</v>
      </c>
    </row>
    <row r="129" spans="1:12" ht="15">
      <c r="A129" s="103">
        <v>111</v>
      </c>
      <c r="B129" s="193"/>
      <c r="C129" s="200"/>
      <c r="D129" s="104" t="s">
        <v>406</v>
      </c>
      <c r="E129" s="133" t="s">
        <v>403</v>
      </c>
      <c r="F129" s="106">
        <v>52.89</v>
      </c>
      <c r="G129" s="107">
        <f t="shared" si="29"/>
        <v>0.2</v>
      </c>
      <c r="H129" s="108">
        <f t="shared" si="30"/>
        <v>10.58</v>
      </c>
      <c r="I129" s="108">
        <f t="shared" si="31"/>
        <v>63.47</v>
      </c>
      <c r="J129" s="109">
        <v>0.2</v>
      </c>
      <c r="K129" s="108">
        <f t="shared" si="32"/>
        <v>12.69</v>
      </c>
      <c r="L129" s="118">
        <f t="shared" si="33"/>
        <v>76.16</v>
      </c>
    </row>
    <row r="130" spans="1:12" ht="15">
      <c r="A130" s="103">
        <v>112</v>
      </c>
      <c r="B130" s="193"/>
      <c r="C130" s="200"/>
      <c r="D130" s="104" t="s">
        <v>407</v>
      </c>
      <c r="E130" s="133" t="s">
        <v>403</v>
      </c>
      <c r="F130" s="106">
        <v>51.32</v>
      </c>
      <c r="G130" s="107">
        <f t="shared" si="29"/>
        <v>0.2</v>
      </c>
      <c r="H130" s="108">
        <f t="shared" si="30"/>
        <v>10.26</v>
      </c>
      <c r="I130" s="108">
        <f t="shared" si="31"/>
        <v>61.58</v>
      </c>
      <c r="J130" s="109">
        <v>0.2</v>
      </c>
      <c r="K130" s="108">
        <f t="shared" si="32"/>
        <v>12.32</v>
      </c>
      <c r="L130" s="118">
        <f t="shared" si="33"/>
        <v>73.900000000000006</v>
      </c>
    </row>
    <row r="131" spans="1:12" ht="15">
      <c r="A131" s="103">
        <v>113</v>
      </c>
      <c r="B131" s="193"/>
      <c r="C131" s="200"/>
      <c r="D131" s="104" t="s">
        <v>408</v>
      </c>
      <c r="E131" s="133" t="s">
        <v>403</v>
      </c>
      <c r="F131" s="106">
        <v>53.48</v>
      </c>
      <c r="G131" s="107">
        <f t="shared" si="29"/>
        <v>0.2</v>
      </c>
      <c r="H131" s="108">
        <f t="shared" si="30"/>
        <v>10.7</v>
      </c>
      <c r="I131" s="108">
        <f t="shared" si="31"/>
        <v>64.179999999999993</v>
      </c>
      <c r="J131" s="109">
        <v>0.2</v>
      </c>
      <c r="K131" s="108">
        <f t="shared" si="32"/>
        <v>12.84</v>
      </c>
      <c r="L131" s="118">
        <f t="shared" si="33"/>
        <v>77.02</v>
      </c>
    </row>
    <row r="132" spans="1:12" ht="15">
      <c r="A132" s="103">
        <v>114</v>
      </c>
      <c r="B132" s="193"/>
      <c r="C132" s="200"/>
      <c r="D132" s="104" t="s">
        <v>409</v>
      </c>
      <c r="E132" s="133" t="s">
        <v>403</v>
      </c>
      <c r="F132" s="106">
        <v>49.63</v>
      </c>
      <c r="G132" s="107">
        <f t="shared" si="29"/>
        <v>0.2</v>
      </c>
      <c r="H132" s="108">
        <f t="shared" si="30"/>
        <v>9.93</v>
      </c>
      <c r="I132" s="108">
        <f t="shared" si="31"/>
        <v>59.56</v>
      </c>
      <c r="J132" s="109">
        <v>0.2</v>
      </c>
      <c r="K132" s="108">
        <f t="shared" si="32"/>
        <v>11.91</v>
      </c>
      <c r="L132" s="118">
        <f t="shared" si="33"/>
        <v>71.47</v>
      </c>
    </row>
    <row r="133" spans="1:12" ht="15">
      <c r="A133" s="103">
        <v>115</v>
      </c>
      <c r="B133" s="193"/>
      <c r="C133" s="200"/>
      <c r="D133" s="104" t="s">
        <v>410</v>
      </c>
      <c r="E133" s="133" t="s">
        <v>403</v>
      </c>
      <c r="F133" s="106">
        <v>50.99</v>
      </c>
      <c r="G133" s="107">
        <f t="shared" si="29"/>
        <v>0.2</v>
      </c>
      <c r="H133" s="108">
        <f t="shared" si="30"/>
        <v>10.199999999999999</v>
      </c>
      <c r="I133" s="108">
        <f t="shared" si="31"/>
        <v>61.19</v>
      </c>
      <c r="J133" s="109">
        <v>0.2</v>
      </c>
      <c r="K133" s="108">
        <f t="shared" si="32"/>
        <v>12.24</v>
      </c>
      <c r="L133" s="118">
        <f t="shared" si="33"/>
        <v>73.429999999999993</v>
      </c>
    </row>
    <row r="134" spans="1:12" ht="15">
      <c r="A134" s="103">
        <v>116</v>
      </c>
      <c r="B134" s="193"/>
      <c r="C134" s="199"/>
      <c r="D134" s="104" t="s">
        <v>411</v>
      </c>
      <c r="E134" s="133" t="s">
        <v>403</v>
      </c>
      <c r="F134" s="106">
        <v>53.3</v>
      </c>
      <c r="G134" s="107">
        <f t="shared" si="29"/>
        <v>0.2</v>
      </c>
      <c r="H134" s="108">
        <f t="shared" si="30"/>
        <v>10.66</v>
      </c>
      <c r="I134" s="108">
        <f t="shared" si="31"/>
        <v>63.959999999999994</v>
      </c>
      <c r="J134" s="109">
        <v>0.2</v>
      </c>
      <c r="K134" s="108">
        <f t="shared" si="32"/>
        <v>12.79</v>
      </c>
      <c r="L134" s="118">
        <f t="shared" si="33"/>
        <v>76.75</v>
      </c>
    </row>
  </sheetData>
  <mergeCells count="112">
    <mergeCell ref="B11:B12"/>
    <mergeCell ref="C11:C12"/>
    <mergeCell ref="D11:D12"/>
    <mergeCell ref="B13:B15"/>
    <mergeCell ref="C13:C15"/>
    <mergeCell ref="D13:D15"/>
    <mergeCell ref="A1:L1"/>
    <mergeCell ref="B3:J3"/>
    <mergeCell ref="A6:E6"/>
    <mergeCell ref="B7:B8"/>
    <mergeCell ref="C7:C8"/>
    <mergeCell ref="B9:B10"/>
    <mergeCell ref="C9:C10"/>
    <mergeCell ref="B22:B23"/>
    <mergeCell ref="C22:C23"/>
    <mergeCell ref="D22:D23"/>
    <mergeCell ref="A24:E24"/>
    <mergeCell ref="B25:B27"/>
    <mergeCell ref="C25:C27"/>
    <mergeCell ref="D25:D27"/>
    <mergeCell ref="B16:B17"/>
    <mergeCell ref="C16:C17"/>
    <mergeCell ref="B18:B21"/>
    <mergeCell ref="C18:C21"/>
    <mergeCell ref="D18:D19"/>
    <mergeCell ref="D20:D21"/>
    <mergeCell ref="B39:B40"/>
    <mergeCell ref="C39:C40"/>
    <mergeCell ref="D39:D40"/>
    <mergeCell ref="B41:B43"/>
    <mergeCell ref="C41:C43"/>
    <mergeCell ref="D41:D43"/>
    <mergeCell ref="B28:B30"/>
    <mergeCell ref="C28:C30"/>
    <mergeCell ref="D28:D30"/>
    <mergeCell ref="A32:E32"/>
    <mergeCell ref="B33:B38"/>
    <mergeCell ref="C33:C38"/>
    <mergeCell ref="D33:D35"/>
    <mergeCell ref="D36:D38"/>
    <mergeCell ref="A53:E53"/>
    <mergeCell ref="B54:B55"/>
    <mergeCell ref="C54:C55"/>
    <mergeCell ref="D54:D55"/>
    <mergeCell ref="A56:E56"/>
    <mergeCell ref="B57:B58"/>
    <mergeCell ref="C57:C58"/>
    <mergeCell ref="D57:D58"/>
    <mergeCell ref="A44:E44"/>
    <mergeCell ref="B45:B48"/>
    <mergeCell ref="C45:C48"/>
    <mergeCell ref="D45:D48"/>
    <mergeCell ref="B49:B52"/>
    <mergeCell ref="C49:C52"/>
    <mergeCell ref="D49:D50"/>
    <mergeCell ref="D51:D52"/>
    <mergeCell ref="B68:B69"/>
    <mergeCell ref="C68:C69"/>
    <mergeCell ref="D68:D69"/>
    <mergeCell ref="A70:E70"/>
    <mergeCell ref="B71:B73"/>
    <mergeCell ref="C71:C73"/>
    <mergeCell ref="D71:D73"/>
    <mergeCell ref="B59:B62"/>
    <mergeCell ref="C59:C62"/>
    <mergeCell ref="D59:D62"/>
    <mergeCell ref="A63:E63"/>
    <mergeCell ref="A64:E64"/>
    <mergeCell ref="B65:B67"/>
    <mergeCell ref="C65:C67"/>
    <mergeCell ref="D65:D67"/>
    <mergeCell ref="B81:B85"/>
    <mergeCell ref="C81:C85"/>
    <mergeCell ref="D81:D85"/>
    <mergeCell ref="B87:B88"/>
    <mergeCell ref="C87:C88"/>
    <mergeCell ref="B89:B90"/>
    <mergeCell ref="C89:C90"/>
    <mergeCell ref="B74:B75"/>
    <mergeCell ref="C74:C75"/>
    <mergeCell ref="D74:D75"/>
    <mergeCell ref="B76:B80"/>
    <mergeCell ref="C76:C80"/>
    <mergeCell ref="D76:D80"/>
    <mergeCell ref="B103:B105"/>
    <mergeCell ref="C103:C105"/>
    <mergeCell ref="D103:D105"/>
    <mergeCell ref="A106:E106"/>
    <mergeCell ref="A108:E108"/>
    <mergeCell ref="B109:B113"/>
    <mergeCell ref="C109:C113"/>
    <mergeCell ref="D109:D113"/>
    <mergeCell ref="A91:G91"/>
    <mergeCell ref="B92:B95"/>
    <mergeCell ref="C92:C95"/>
    <mergeCell ref="D92:D94"/>
    <mergeCell ref="B96:B102"/>
    <mergeCell ref="C96:C102"/>
    <mergeCell ref="D96:D97"/>
    <mergeCell ref="D98:D100"/>
    <mergeCell ref="B122:B123"/>
    <mergeCell ref="C122:C123"/>
    <mergeCell ref="B124:B125"/>
    <mergeCell ref="C124:C125"/>
    <mergeCell ref="B126:B134"/>
    <mergeCell ref="C126:C134"/>
    <mergeCell ref="B114:B118"/>
    <mergeCell ref="C114:C118"/>
    <mergeCell ref="D114:D118"/>
    <mergeCell ref="A119:E119"/>
    <mergeCell ref="B120:B121"/>
    <mergeCell ref="C120:C121"/>
  </mergeCells>
  <pageMargins left="0.59055118110236227" right="0.39370078740157483" top="0.39370078740157483" bottom="0.39370078740157483" header="0.31496062992125984" footer="0.31496062992125984"/>
  <pageSetup paperSize="9" scale="70" orientation="portrait" r:id="rId1"/>
  <rowBreaks count="5" manualBreakCount="5">
    <brk id="23" max="11" man="1"/>
    <brk id="58" max="11" man="1"/>
    <brk id="88" max="11" man="1"/>
    <brk id="113" max="11" man="1"/>
    <brk id="13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Прайс_Farbmann</vt:lpstr>
      <vt:lpstr>ПРАЙС опт Tikkurila</vt:lpstr>
      <vt:lpstr>Прайс ТЕКС</vt:lpstr>
      <vt:lpstr>Прайс_Farbmann!bookmark10</vt:lpstr>
      <vt:lpstr>'ПРАЙС опт Tikkurila'!bookmark7</vt:lpstr>
      <vt:lpstr>'ПРАЙС опт Tikkurila'!bookmark8</vt:lpstr>
      <vt:lpstr>'ПРАЙС опт Tikkurila'!bookmark9</vt:lpstr>
      <vt:lpstr>'ПРАЙС опт Tikkurila'!Область_печати</vt:lpstr>
      <vt:lpstr>'Прайс ТЕКС'!Область_печати</vt:lpstr>
      <vt:lpstr>Прайс_Farbmann!Область_печати</vt:lpstr>
    </vt:vector>
  </TitlesOfParts>
  <Company>AlexSoft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2018-05-17T10:21:54Z</dcterms:created>
  <dcterms:modified xsi:type="dcterms:W3CDTF">2018-05-21T08:50:31Z</dcterms:modified>
</cp:coreProperties>
</file>